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X:\160000-DIRECCION ESTUDIOS ECONOMIA Y POLITICA\AÑO 2015\PPTO\2014\9 Fondos de Desarrollo Local\"/>
    </mc:Choice>
  </mc:AlternateContent>
  <bookViews>
    <workbookView xWindow="0" yWindow="0" windowWidth="28800" windowHeight="12420" tabRatio="905" firstSheet="1" activeTab="1"/>
  </bookViews>
  <sheets>
    <sheet name="todas" sheetId="21" state="hidden" r:id="rId1"/>
    <sheet name="2FD_001 01" sheetId="1" r:id="rId2"/>
    <sheet name="2FD_002 01" sheetId="2" r:id="rId3"/>
    <sheet name="2FD_003 01" sheetId="3" r:id="rId4"/>
    <sheet name="2FD_004 01" sheetId="4" r:id="rId5"/>
    <sheet name="2FD_005 01" sheetId="5" r:id="rId6"/>
    <sheet name="2FD_006 01" sheetId="6" r:id="rId7"/>
    <sheet name="2FD_007 01" sheetId="7" r:id="rId8"/>
    <sheet name="2FD_008 01" sheetId="8" r:id="rId9"/>
    <sheet name="2FD_009 01" sheetId="9" r:id="rId10"/>
    <sheet name="2FD_010 01" sheetId="10" r:id="rId11"/>
    <sheet name="2FD_011 01" sheetId="11" r:id="rId12"/>
    <sheet name="2FD_012 01" sheetId="12" r:id="rId13"/>
    <sheet name="2FD_013 01" sheetId="13" r:id="rId14"/>
    <sheet name="2FD_014 01" sheetId="14" r:id="rId15"/>
    <sheet name="2FD_015 01" sheetId="15" r:id="rId16"/>
    <sheet name="2FD_016 01" sheetId="16" r:id="rId17"/>
    <sheet name="2FD_017 01" sheetId="17" r:id="rId18"/>
    <sheet name="2FD_018 01" sheetId="18" r:id="rId19"/>
    <sheet name="2FD_019 01" sheetId="19" r:id="rId20"/>
    <sheet name="2FD_020 01" sheetId="20" r:id="rId21"/>
    <sheet name="INGRESOS" sheetId="25" r:id="rId22"/>
    <sheet name="ctas" sheetId="24" r:id="rId23"/>
  </sheets>
  <calcPr calcId="152511"/>
  <pivotCaches>
    <pivotCache cacheId="1" r:id="rId2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25" l="1"/>
  <c r="Y12" i="25"/>
  <c r="Y13" i="25"/>
  <c r="Y14" i="25"/>
  <c r="Y15" i="25"/>
  <c r="Y16" i="25"/>
  <c r="Y17" i="25"/>
  <c r="Y18" i="25"/>
  <c r="Y19" i="25"/>
  <c r="Y20" i="25"/>
  <c r="Y21" i="25"/>
  <c r="Y22" i="25"/>
  <c r="Y23" i="25"/>
  <c r="Y24" i="25"/>
  <c r="Y25" i="25"/>
  <c r="Y26" i="25"/>
  <c r="Y27" i="25"/>
  <c r="Y28" i="25"/>
  <c r="Y29" i="25"/>
  <c r="Y30" i="25"/>
  <c r="W11" i="25"/>
  <c r="W12" i="25"/>
  <c r="W13" i="25"/>
  <c r="W14" i="25"/>
  <c r="W15" i="25"/>
  <c r="W16" i="25"/>
  <c r="W17" i="25"/>
  <c r="W18" i="25"/>
  <c r="W19" i="25"/>
  <c r="W20" i="25"/>
  <c r="W21" i="25"/>
  <c r="W22" i="25"/>
  <c r="W23" i="25"/>
  <c r="W24" i="25"/>
  <c r="W25" i="25"/>
  <c r="W26" i="25"/>
  <c r="W27" i="25"/>
  <c r="W28" i="25"/>
  <c r="W29" i="25"/>
  <c r="W30" i="25"/>
  <c r="Y10" i="25"/>
  <c r="W10" i="25"/>
  <c r="S11" i="25"/>
  <c r="S12" i="25"/>
  <c r="S13" i="25"/>
  <c r="S14" i="25"/>
  <c r="S15" i="25"/>
  <c r="S16" i="25"/>
  <c r="S17" i="25"/>
  <c r="S18" i="25"/>
  <c r="S19" i="25"/>
  <c r="S20" i="25"/>
  <c r="S21" i="25"/>
  <c r="S22" i="25"/>
  <c r="S23" i="25"/>
  <c r="S24" i="25"/>
  <c r="S25" i="25"/>
  <c r="S26" i="25"/>
  <c r="S27" i="25"/>
  <c r="S28" i="25"/>
  <c r="S29" i="25"/>
  <c r="S3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S10" i="25"/>
  <c r="Q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29" i="25"/>
  <c r="K10" i="25"/>
  <c r="K30" i="25" s="1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10" i="25"/>
  <c r="G11" i="25"/>
  <c r="G12" i="25"/>
  <c r="G13" i="25"/>
  <c r="G14" i="25"/>
  <c r="G15" i="25"/>
  <c r="G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10" i="25"/>
  <c r="E30" i="25" s="1"/>
  <c r="E11" i="25"/>
  <c r="E12" i="25"/>
  <c r="E13" i="25"/>
  <c r="E14" i="25"/>
  <c r="E15" i="25"/>
  <c r="E16" i="25"/>
  <c r="D8" i="20" l="1"/>
  <c r="G7" i="20"/>
  <c r="D7" i="20"/>
  <c r="C7" i="20"/>
  <c r="A3" i="20"/>
  <c r="D8" i="19"/>
  <c r="G7" i="19"/>
  <c r="D7" i="19"/>
  <c r="C7" i="19"/>
  <c r="A3" i="19"/>
  <c r="D8" i="18"/>
  <c r="G7" i="18"/>
  <c r="D7" i="18"/>
  <c r="C7" i="18"/>
  <c r="A3" i="18"/>
  <c r="D8" i="17"/>
  <c r="G7" i="17"/>
  <c r="D7" i="17"/>
  <c r="C7" i="17"/>
  <c r="A3" i="17"/>
  <c r="D8" i="16"/>
  <c r="G7" i="16"/>
  <c r="D7" i="16"/>
  <c r="C7" i="16"/>
  <c r="A3" i="16"/>
  <c r="D8" i="15"/>
  <c r="G7" i="15"/>
  <c r="D7" i="15"/>
  <c r="C7" i="15"/>
  <c r="A3" i="15"/>
  <c r="D8" i="14"/>
  <c r="G7" i="14"/>
  <c r="D7" i="14"/>
  <c r="C7" i="14"/>
  <c r="A3" i="14"/>
  <c r="D8" i="13"/>
  <c r="G7" i="13"/>
  <c r="D7" i="13"/>
  <c r="C7" i="13"/>
  <c r="A3" i="13"/>
  <c r="D8" i="12"/>
  <c r="G7" i="12"/>
  <c r="D7" i="12"/>
  <c r="C7" i="12"/>
  <c r="A3" i="12"/>
  <c r="D8" i="11"/>
  <c r="G7" i="11"/>
  <c r="D7" i="11"/>
  <c r="C7" i="11"/>
  <c r="A3" i="11"/>
  <c r="D8" i="10"/>
  <c r="G7" i="10"/>
  <c r="D7" i="10"/>
  <c r="C7" i="10"/>
  <c r="A3" i="10"/>
  <c r="D8" i="9"/>
  <c r="G7" i="9"/>
  <c r="D7" i="9"/>
  <c r="C7" i="9"/>
  <c r="A3" i="9"/>
  <c r="D8" i="8"/>
  <c r="G7" i="8"/>
  <c r="D7" i="8"/>
  <c r="C7" i="8"/>
  <c r="A3" i="8"/>
  <c r="D8" i="7"/>
  <c r="G7" i="7"/>
  <c r="D7" i="7"/>
  <c r="C7" i="7"/>
  <c r="A3" i="7"/>
  <c r="D8" i="6"/>
  <c r="G7" i="6"/>
  <c r="D7" i="6"/>
  <c r="C7" i="6"/>
  <c r="A3" i="6"/>
  <c r="D8" i="5"/>
  <c r="G7" i="5"/>
  <c r="D7" i="5"/>
  <c r="C7" i="5"/>
  <c r="A3" i="5"/>
  <c r="D8" i="4"/>
  <c r="G7" i="4"/>
  <c r="D7" i="4"/>
  <c r="C7" i="4"/>
  <c r="A3" i="4"/>
  <c r="D8" i="3"/>
  <c r="G7" i="3"/>
  <c r="D7" i="3"/>
  <c r="C7" i="3"/>
  <c r="A3" i="3"/>
  <c r="D8" i="2"/>
  <c r="G7" i="2"/>
  <c r="D7" i="2"/>
  <c r="C7" i="2"/>
  <c r="A3" i="2"/>
  <c r="D8" i="1"/>
  <c r="G7" i="1"/>
  <c r="D7" i="1"/>
  <c r="C7" i="1"/>
  <c r="A3" i="1"/>
</calcChain>
</file>

<file path=xl/sharedStrings.xml><?xml version="1.0" encoding="utf-8"?>
<sst xmlns="http://schemas.openxmlformats.org/spreadsheetml/2006/main" count="3581" uniqueCount="360">
  <si>
    <t>2014-12-31_CB-0101_406.xlsx</t>
  </si>
  <si>
    <t>MÓDULO DE CONSULTA</t>
  </si>
  <si>
    <t>Fecha de Generación de Reporte: 2015-01-19 11:21:51</t>
  </si>
  <si>
    <t>001</t>
  </si>
  <si>
    <t>001_01</t>
  </si>
  <si>
    <r>
      <t>Tipo :</t>
    </r>
    <r>
      <rPr>
        <sz val="7.5"/>
        <color rgb="FF000000"/>
        <rFont val="Calibri"/>
        <family val="2"/>
        <scheme val="minor"/>
      </rPr>
      <t xml:space="preserve"> TRANSMISION</t>
    </r>
  </si>
  <si>
    <r>
      <t xml:space="preserve">Informe : </t>
    </r>
    <r>
      <rPr>
        <sz val="7.5"/>
        <color rgb="FF000000"/>
        <rFont val="Calibri"/>
        <family val="2"/>
        <scheme val="minor"/>
      </rPr>
      <t>54 54 PRESUPUESTO - PREDIS</t>
    </r>
  </si>
  <si>
    <t>01</t>
  </si>
  <si>
    <t>FD</t>
  </si>
  <si>
    <r>
      <t xml:space="preserve">Formulario : </t>
    </r>
    <r>
      <rPr>
        <sz val="7.5"/>
        <color rgb="FF000000"/>
        <rFont val="Calibri"/>
        <family val="2"/>
        <scheme val="minor"/>
      </rPr>
      <t>100 CB-0101: EJECUCION PRESUPUESTAL DE INGRESOS</t>
    </r>
  </si>
  <si>
    <r>
      <t xml:space="preserve">Fecha de Corte : </t>
    </r>
    <r>
      <rPr>
        <sz val="7.5"/>
        <color rgb="FF000000"/>
        <rFont val="Calibri"/>
        <family val="2"/>
        <scheme val="minor"/>
      </rPr>
      <t>2014-12-31</t>
    </r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</si>
  <si>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2015-01-16 12:11:36</t>
    </r>
  </si>
  <si>
    <r>
      <t>Número de Radicación :</t>
    </r>
    <r>
      <rPr>
        <sz val="7.5"/>
        <color rgb="FF000000"/>
        <rFont val="Calibri"/>
        <family val="2"/>
        <scheme val="minor"/>
      </rPr>
      <t xml:space="preserve"> No Cargado</t>
    </r>
  </si>
  <si>
    <t>CODIGO DE CUENTA</t>
  </si>
  <si>
    <t>NOMBRE DE LA CUENTA</t>
  </si>
  <si>
    <t>(4)PRESUPUESTO INICIAL</t>
  </si>
  <si>
    <t>(8) MODIFICACIONES ADEL MES</t>
  </si>
  <si>
    <t>(12)MODIFICACIONES ACUMULADAS</t>
  </si>
  <si>
    <t>(16)PRESUPIESTO DEFINITIVO</t>
  </si>
  <si>
    <t>(20) RECAUDOS DEL MES</t>
  </si>
  <si>
    <t>(24) RECAUDOS ACUMULADOS</t>
  </si>
  <si>
    <t>(28)% EJEC.PRESUP</t>
  </si>
  <si>
    <t>zxzx???????????????</t>
  </si>
  <si>
    <t>(32)SALDO POR RECAUDAR</t>
  </si>
  <si>
    <t>231654??????</t>
  </si>
  <si>
    <t>RECONOCIMIENTO VIGENCIA ACTUAL</t>
  </si>
  <si>
    <t>COD_FILA</t>
  </si>
  <si>
    <t>(1) CODIGO DE CUENTA</t>
  </si>
  <si>
    <t>(2) NOMBRE DE LA CUENTA</t>
  </si>
  <si>
    <t>(4) PRESUPUESTO INICIAL</t>
  </si>
  <si>
    <t>(8) MODIFICACIONES DEL MES</t>
  </si>
  <si>
    <t>(12) MODIFICACIONES ACUMULADAS</t>
  </si>
  <si>
    <t>(16) PRESUPUESTO DEFINITIVO</t>
  </si>
  <si>
    <t>(28) % EJECUCION PRESUPUESTAL</t>
  </si>
  <si>
    <t>(32) SALDO POR RECAUDAR</t>
  </si>
  <si>
    <t>(36) RECONOCIMIENTOS VIGENCIA ACTUAL</t>
  </si>
  <si>
    <t>(40) RECAUDO ACUMULADO CON RECONOCIMIENTO</t>
  </si>
  <si>
    <t>´2000000000000000000000</t>
  </si>
  <si>
    <t>2</t>
  </si>
  <si>
    <t>INGRESOS</t>
  </si>
  <si>
    <t>101.76</t>
  </si>
  <si>
    <t>´2100000000000000000000</t>
  </si>
  <si>
    <t>2-1</t>
  </si>
  <si>
    <t>INGRESOS CORRIENTES</t>
  </si>
  <si>
    <t>439.6</t>
  </si>
  <si>
    <t>´2120000000000000000000</t>
  </si>
  <si>
    <t>2-1-2</t>
  </si>
  <si>
    <t>NO TRIBUTARIOS</t>
  </si>
  <si>
    <t>´2120300000000000000000</t>
  </si>
  <si>
    <t>2-1-2-03</t>
  </si>
  <si>
    <t>Multas</t>
  </si>
  <si>
    <t>83.34</t>
  </si>
  <si>
    <t>´2120400000000000000000</t>
  </si>
  <si>
    <t>2-1-2-04</t>
  </si>
  <si>
    <t>Rentas Contractuales</t>
  </si>
  <si>
    <t>´2120402000000000000000</t>
  </si>
  <si>
    <t>2-1-2-04-02</t>
  </si>
  <si>
    <t>Arrendamientos</t>
  </si>
  <si>
    <t>´2129900000000000000000</t>
  </si>
  <si>
    <t>2-1-2-99</t>
  </si>
  <si>
    <t>Otros Ingresos No Tributarios</t>
  </si>
  <si>
    <t>´2200000000000000000000</t>
  </si>
  <si>
    <t>2-2</t>
  </si>
  <si>
    <t>TRANSFERENCIAS</t>
  </si>
  <si>
    <t>´2240000000000000000000</t>
  </si>
  <si>
    <t>2-2-4</t>
  </si>
  <si>
    <t>ADMINISTRACIÿN CENTRAL</t>
  </si>
  <si>
    <t>´2240500000000000000000</t>
  </si>
  <si>
    <t>2-2-4-05</t>
  </si>
  <si>
    <t>Participación Ingresos Corrientes del Distrito</t>
  </si>
  <si>
    <t>´2240501000000000000000</t>
  </si>
  <si>
    <t>2-2-4-05-01</t>
  </si>
  <si>
    <t>Vigencia</t>
  </si>
  <si>
    <t>´2400000000000000000000</t>
  </si>
  <si>
    <t>2-4</t>
  </si>
  <si>
    <t>RECURSOS DE CAPITAL</t>
  </si>
  <si>
    <t>100.49</t>
  </si>
  <si>
    <t>´2430000000000000000000</t>
  </si>
  <si>
    <t>2-4-3</t>
  </si>
  <si>
    <t>RENDIMIENTOS POR OPERACIONES FINANCIERAS</t>
  </si>
  <si>
    <t>87.92</t>
  </si>
  <si>
    <t>´2430200000000000000000</t>
  </si>
  <si>
    <t>2-4-3-02</t>
  </si>
  <si>
    <t>Rendimientos provenientes de Recursos de Libre Destinación</t>
  </si>
  <si>
    <t>´2450000000000000000000</t>
  </si>
  <si>
    <t>2-4-5</t>
  </si>
  <si>
    <t>EXCEDENTES FINANCIEROS</t>
  </si>
  <si>
    <t>´2490000000000000000000</t>
  </si>
  <si>
    <t>2-4-9</t>
  </si>
  <si>
    <t>OTROS RECURSOS DE CAPITAL</t>
  </si>
  <si>
    <t>133.9</t>
  </si>
  <si>
    <t>2014-12-31_CB-0101_001.xlsx</t>
  </si>
  <si>
    <t>Fecha de Generación de Reporte: 2015-01-19 11:23:46</t>
  </si>
  <si>
    <t>002</t>
  </si>
  <si>
    <t>002_01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</si>
  <si>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2015-01-16 12:11:43</t>
    </r>
  </si>
  <si>
    <t>101.4</t>
  </si>
  <si>
    <t>164.11</t>
  </si>
  <si>
    <t>164.37</t>
  </si>
  <si>
    <t>Otros ingresos no tributarios</t>
  </si>
  <si>
    <t>86.68</t>
  </si>
  <si>
    <t>´2410000000000000000000</t>
  </si>
  <si>
    <t>2-4-1</t>
  </si>
  <si>
    <t>RECURSOS DEL BALANCE</t>
  </si>
  <si>
    <t>45.61</t>
  </si>
  <si>
    <t>´2410300000000000000000</t>
  </si>
  <si>
    <t>2-4-1-03</t>
  </si>
  <si>
    <t>Venta de Activos</t>
  </si>
  <si>
    <t>Otros rendimientos por operaciones financieras</t>
  </si>
  <si>
    <t>2014-12-31_CB-0101_008.xlsx</t>
  </si>
  <si>
    <t>Fecha de Generación de Reporte: 2015-01-19 11:51:14</t>
  </si>
  <si>
    <t>003</t>
  </si>
  <si>
    <t>003_01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</si>
  <si>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2015-01-16 12:11:49</t>
    </r>
  </si>
  <si>
    <t>100.43</t>
  </si>
  <si>
    <t>172.72</t>
  </si>
  <si>
    <t>No Tributarios</t>
  </si>
  <si>
    <t>190.21</t>
  </si>
  <si>
    <t>102.14</t>
  </si>
  <si>
    <t>100.28</t>
  </si>
  <si>
    <t>Rendimientos por operaciones financieras</t>
  </si>
  <si>
    <t>17.92</t>
  </si>
  <si>
    <t>Rendimientos provenientes de recursos de libre destinacion</t>
  </si>
  <si>
    <t>Excedentes financieros</t>
  </si>
  <si>
    <t>Otros recursos de capital</t>
  </si>
  <si>
    <t>2014-12-31_CB-0101_003.xlsx</t>
  </si>
  <si>
    <t>Fecha de Generación de Reporte: 2015-01-19 11:26:45</t>
  </si>
  <si>
    <t>004</t>
  </si>
  <si>
    <t>004_01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</si>
  <si>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2015-01-16 12:11:54</t>
    </r>
  </si>
  <si>
    <t>107.1</t>
  </si>
  <si>
    <t>177.65</t>
  </si>
  <si>
    <t>177.23</t>
  </si>
  <si>
    <t>550.05</t>
  </si>
  <si>
    <t>108.13</t>
  </si>
  <si>
    <t>101.35</t>
  </si>
  <si>
    <t>2014-12-31_CB-0101_004.xlsx</t>
  </si>
  <si>
    <t>Fecha de Generación de Reporte: 2015-01-19 11:42:14</t>
  </si>
  <si>
    <t>005</t>
  </si>
  <si>
    <t>005_01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</si>
  <si>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2015-01-16 12:12:02</t>
    </r>
  </si>
  <si>
    <t>100.81</t>
  </si>
  <si>
    <t>105.8</t>
  </si>
  <si>
    <t>108.76</t>
  </si>
  <si>
    <t>89.06</t>
  </si>
  <si>
    <t>104.81</t>
  </si>
  <si>
    <t>104.93</t>
  </si>
  <si>
    <t>2014-12-31_CB-0101_005.xlsx</t>
  </si>
  <si>
    <t>Fecha de Generación de Reporte: 2015-01-19 11:43:53</t>
  </si>
  <si>
    <t>006</t>
  </si>
  <si>
    <t>006_01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</si>
  <si>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2015-01-16 12:12:11</t>
    </r>
  </si>
  <si>
    <t>100.46</t>
  </si>
  <si>
    <t>241.1</t>
  </si>
  <si>
    <t>269.97</t>
  </si>
  <si>
    <t>119.83</t>
  </si>
  <si>
    <t>100.71</t>
  </si>
  <si>
    <t>162.39</t>
  </si>
  <si>
    <t>Rendimientos Provenientes de Recursos de Libre Destinación</t>
  </si>
  <si>
    <t>Excedentes Financieros</t>
  </si>
  <si>
    <t>2014-12-31_CB-0101_007.xlsx</t>
  </si>
  <si>
    <t>Fecha de Generación de Reporte: 2015-01-19 11:45:04</t>
  </si>
  <si>
    <t>007</t>
  </si>
  <si>
    <t>007_01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</si>
  <si>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2015-01-16 12:12:17</t>
    </r>
  </si>
  <si>
    <t>101.18</t>
  </si>
  <si>
    <t>566.32</t>
  </si>
  <si>
    <t>531.31</t>
  </si>
  <si>
    <t>182.9</t>
  </si>
  <si>
    <t>34.22</t>
  </si>
  <si>
    <t>Excedente financiero</t>
  </si>
  <si>
    <t>Otros Recursos de Capital</t>
  </si>
  <si>
    <t>Fecha de Generación de Reporte: 2015-01-19 11:49:56</t>
  </si>
  <si>
    <t>008</t>
  </si>
  <si>
    <t>008_01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</si>
  <si>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2015-01-16 12:12:25</t>
    </r>
  </si>
  <si>
    <t>100.57</t>
  </si>
  <si>
    <t>55.37</t>
  </si>
  <si>
    <t>156.04</t>
  </si>
  <si>
    <t>5.96</t>
  </si>
  <si>
    <t>148.36</t>
  </si>
  <si>
    <t>139.79</t>
  </si>
  <si>
    <t>Rendimientos provenientes de recursos de libre destinación</t>
  </si>
  <si>
    <t>2014-12-31_CB-0101_407.xlsx</t>
  </si>
  <si>
    <t>Fecha de Generación de Reporte: 2015-01-19 11:52:10</t>
  </si>
  <si>
    <t>009</t>
  </si>
  <si>
    <t>009_01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</si>
  <si>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2015-01-16 12:12:32</t>
    </r>
  </si>
  <si>
    <t>103.13</t>
  </si>
  <si>
    <t>368.97</t>
  </si>
  <si>
    <t>253.33</t>
  </si>
  <si>
    <t>270.73</t>
  </si>
  <si>
    <t>100.48</t>
  </si>
  <si>
    <t>2014-12-31_CB-0101_009.xlsx</t>
  </si>
  <si>
    <t>Fecha de Generación de Reporte: 2015-01-19 11:54:11</t>
  </si>
  <si>
    <t>010</t>
  </si>
  <si>
    <t>010_01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</si>
  <si>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2015-01-16 12:12:39</t>
    </r>
  </si>
  <si>
    <t>164.89</t>
  </si>
  <si>
    <t>118.72</t>
  </si>
  <si>
    <t>79.9</t>
  </si>
  <si>
    <t>99.19</t>
  </si>
  <si>
    <t>21.79</t>
  </si>
  <si>
    <t>96.61</t>
  </si>
  <si>
    <t>2014-12-31_CB-0101_010.xlsx</t>
  </si>
  <si>
    <t>Fecha de Generación de Reporte: 2015-01-19 11:55:35</t>
  </si>
  <si>
    <t>011</t>
  </si>
  <si>
    <t>011_01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</si>
  <si>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2015-01-16 12:12:46</t>
    </r>
  </si>
  <si>
    <t>101.04</t>
  </si>
  <si>
    <t>532.02</t>
  </si>
  <si>
    <t>166.92</t>
  </si>
  <si>
    <t>102.61</t>
  </si>
  <si>
    <t>134.37</t>
  </si>
  <si>
    <t>2014-12-31_CB-0101_011.xlsx</t>
  </si>
  <si>
    <t>Fecha de Generación de Reporte: 2015-01-19 11:57:13</t>
  </si>
  <si>
    <t>012</t>
  </si>
  <si>
    <t>012_01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</si>
  <si>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2015-01-16 12:12:52</t>
    </r>
  </si>
  <si>
    <t>99.34</t>
  </si>
  <si>
    <t>47.87</t>
  </si>
  <si>
    <t>45.43</t>
  </si>
  <si>
    <t>261.27</t>
  </si>
  <si>
    <t>195.73</t>
  </si>
  <si>
    <t>2014-12-31_CB-0101_012.xlsx</t>
  </si>
  <si>
    <t>Fecha de Generación de Reporte: 2015-01-19 11:58:45</t>
  </si>
  <si>
    <t>013</t>
  </si>
  <si>
    <t>013_01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</si>
  <si>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2015-01-16 12:12:59</t>
    </r>
  </si>
  <si>
    <t>100.44</t>
  </si>
  <si>
    <t>125.46</t>
  </si>
  <si>
    <t>66.37</t>
  </si>
  <si>
    <t>251.86</t>
  </si>
  <si>
    <t>2014-12-31_CB-0101_014.xlsx</t>
  </si>
  <si>
    <t>Fecha de Generación de Reporte: 2015-01-19 12:03:04</t>
  </si>
  <si>
    <t>014</t>
  </si>
  <si>
    <t>014_01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</si>
  <si>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2015-01-16 12:13:05</t>
    </r>
  </si>
  <si>
    <t>101.61</t>
  </si>
  <si>
    <t>307.9</t>
  </si>
  <si>
    <t>293.45</t>
  </si>
  <si>
    <t>140.14</t>
  </si>
  <si>
    <t>Fecha de Generación de Reporte: 2015-01-19 12:02:24</t>
  </si>
  <si>
    <t>015</t>
  </si>
  <si>
    <t>015_01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</si>
  <si>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2015-01-16 12:13:12</t>
    </r>
  </si>
  <si>
    <t>99.87</t>
  </si>
  <si>
    <t>65.62</t>
  </si>
  <si>
    <t>15.08</t>
  </si>
  <si>
    <t>Fecha de Generación de Reporte: 2015-01-19 12:04:24</t>
  </si>
  <si>
    <t>016</t>
  </si>
  <si>
    <t>016_01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</si>
  <si>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2015-01-16 12:13:19</t>
    </r>
  </si>
  <si>
    <t>99.88</t>
  </si>
  <si>
    <t>87.97</t>
  </si>
  <si>
    <t>78.42</t>
  </si>
  <si>
    <t>102.19</t>
  </si>
  <si>
    <t>74.02</t>
  </si>
  <si>
    <t>2014-12-31_CB-0101_408.xlsx</t>
  </si>
  <si>
    <t>Fecha de Generación de Reporte: 2015-01-19 12:05:51</t>
  </si>
  <si>
    <t>017</t>
  </si>
  <si>
    <t>017_01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</si>
  <si>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2015-01-16 12:13:27</t>
    </r>
  </si>
  <si>
    <t>102.91</t>
  </si>
  <si>
    <t>526.6</t>
  </si>
  <si>
    <t>287.89</t>
  </si>
  <si>
    <t>´2120499000000000000000</t>
  </si>
  <si>
    <t>2-1-2-04-99</t>
  </si>
  <si>
    <t>Otras Rentas Contractuales</t>
  </si>
  <si>
    <t>2014-12-31_CB-0101_017.xlsx</t>
  </si>
  <si>
    <t>Fecha de Generación de Reporte: 2015-01-19 12:14:43</t>
  </si>
  <si>
    <t>018</t>
  </si>
  <si>
    <t>018_01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</si>
  <si>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2015-01-16 12:13:34</t>
    </r>
  </si>
  <si>
    <t>102.49</t>
  </si>
  <si>
    <t>102.9</t>
  </si>
  <si>
    <t>53.26</t>
  </si>
  <si>
    <t>102.92</t>
  </si>
  <si>
    <t>626.54</t>
  </si>
  <si>
    <t>2014-12-31_CB-0101_019.xlsx</t>
  </si>
  <si>
    <t>Fecha de Generación de Reporte: 2015-01-19 16:03:33</t>
  </si>
  <si>
    <t>019</t>
  </si>
  <si>
    <t>019_01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</si>
  <si>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2015-01-16 12:13:40</t>
    </r>
  </si>
  <si>
    <t>107.68</t>
  </si>
  <si>
    <t>228.7</t>
  </si>
  <si>
    <t>100.41</t>
  </si>
  <si>
    <t>98.65</t>
  </si>
  <si>
    <t>14.73</t>
  </si>
  <si>
    <t>107.29</t>
  </si>
  <si>
    <t>105.72</t>
  </si>
  <si>
    <t>687.95</t>
  </si>
  <si>
    <t>2014-12-31_CB-0101_020.xlsx</t>
  </si>
  <si>
    <t>Fecha de Generación de Reporte: 2015-01-19 16:05:14</t>
  </si>
  <si>
    <t>020</t>
  </si>
  <si>
    <t>020_01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</si>
  <si>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2015-01-16 12:13:47</t>
    </r>
  </si>
  <si>
    <t>101.65</t>
  </si>
  <si>
    <t>160.2</t>
  </si>
  <si>
    <t>: 1 FDL USAQUEN.</t>
  </si>
  <si>
    <t>: 20 FDL SUMAPAZ.</t>
  </si>
  <si>
    <t>: 19 FDL CIUDAD BOLIVAR.</t>
  </si>
  <si>
    <t>: 18 FDL RAFAEL URIBE URIBE.</t>
  </si>
  <si>
    <t>: 17 FDL LA CANDELARIA.</t>
  </si>
  <si>
    <t>: 16 FDL PUENTE ARANDA.</t>
  </si>
  <si>
    <t>: 15 FDL ANTONIO NARIя.</t>
  </si>
  <si>
    <t>: 14 FDL MARTIRES.</t>
  </si>
  <si>
    <t>: 13 FDL TEUSAQUILLO.</t>
  </si>
  <si>
    <t>: 12 FDL BARRIOS UNIDOS.</t>
  </si>
  <si>
    <t>: 11 FDL SUBA.</t>
  </si>
  <si>
    <t>: 10 FDL ENGATIVA.</t>
  </si>
  <si>
    <t>: 9 FDL FONTIBON.</t>
  </si>
  <si>
    <t>: 8 FDL KENNEDY.</t>
  </si>
  <si>
    <t>: 7 FDL BOSA.</t>
  </si>
  <si>
    <t>: 6 FDL TUNJUELITO.</t>
  </si>
  <si>
    <t>: 5 FDL USME.</t>
  </si>
  <si>
    <t>: 4 FDL SAN CRISTOBAL.</t>
  </si>
  <si>
    <t>: 3 FDL SANTAFE.</t>
  </si>
  <si>
    <t>: 2 FDL CHAPINERO.</t>
  </si>
  <si>
    <t>Etiquetas de fila</t>
  </si>
  <si>
    <t>Total general</t>
  </si>
  <si>
    <t>Suma de (24) RECAUDOS ACUMULADOS</t>
  </si>
  <si>
    <t>codificado</t>
  </si>
  <si>
    <t>Suma de (4) PRESUPUESTO INICIAL</t>
  </si>
  <si>
    <t>Suma de (16) PRESUPUESTO DEFINITIVO</t>
  </si>
  <si>
    <t>Suma de (12) MODIFICACIONES ACUMULADAS</t>
  </si>
  <si>
    <t>PRESUPUESTAL</t>
  </si>
  <si>
    <t>% PART</t>
  </si>
  <si>
    <t>% EJEC</t>
  </si>
  <si>
    <t>FDL USAQUEN..</t>
  </si>
  <si>
    <t>FDL CHAPINERO..</t>
  </si>
  <si>
    <t>FDL SANTAFE..</t>
  </si>
  <si>
    <t>FDL SAN CRISTOBAL..</t>
  </si>
  <si>
    <t>FDL USME..</t>
  </si>
  <si>
    <t>FDL TUNJUELITO..</t>
  </si>
  <si>
    <t>FDL BOSA..</t>
  </si>
  <si>
    <t>FDL KENNEDY..</t>
  </si>
  <si>
    <t>FDL FONTIBON..</t>
  </si>
  <si>
    <t>FDL ENGATIVA..</t>
  </si>
  <si>
    <t>FDL SUBA..</t>
  </si>
  <si>
    <t>FDL BARRIOS UNIDOS..</t>
  </si>
  <si>
    <t>FDL TEUSAQUILLO..</t>
  </si>
  <si>
    <t>FDL MARTIRES..</t>
  </si>
  <si>
    <t>FDL ANTONIO NARIÑO..</t>
  </si>
  <si>
    <t>FDL PUENTE ARANDA..</t>
  </si>
  <si>
    <t>FDL LA CANDELARIA..</t>
  </si>
  <si>
    <t>FDL RAFAEL URIBE URIBE..</t>
  </si>
  <si>
    <t>FDL CIUDAD BOLIVAR..</t>
  </si>
  <si>
    <t>FDL SUMAPAZ..</t>
  </si>
  <si>
    <t>PRESUPUESTO INICIAL</t>
  </si>
  <si>
    <t>MODIFICACIONES ACUMULADAS</t>
  </si>
  <si>
    <t xml:space="preserve"> PRESUPUESTO DEFINITIVO</t>
  </si>
  <si>
    <t xml:space="preserve"> RECAUDOS ACUMULADOS</t>
  </si>
  <si>
    <t>EJECUCION</t>
  </si>
  <si>
    <t>entidad</t>
  </si>
  <si>
    <t>FONDOS DE DESARROLLO LOCAL</t>
  </si>
  <si>
    <t>A 31 DE DICIEMBRE DE 2014</t>
  </si>
  <si>
    <t>COMPORTAMIENTO PRSUPUESTAL DEL INGRESOS POR CUENTAS</t>
  </si>
  <si>
    <t>Dirección de Estudios de Economía y Política Pública</t>
  </si>
  <si>
    <t>Subdirección de Estadística, Análisis Presupuestal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</si>
</sst>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7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7.5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DDDDDD"/>
      </left>
      <right/>
      <top style="medium">
        <color rgb="FFDDDDDD"/>
      </top>
      <bottom style="thin">
        <color rgb="FF000000"/>
      </bottom>
      <diagonal/>
    </border>
    <border>
      <left/>
      <right/>
      <top style="medium">
        <color rgb="FFDDDDDD"/>
      </top>
      <bottom style="thin">
        <color rgb="FF000000"/>
      </bottom>
      <diagonal/>
    </border>
    <border>
      <left/>
      <right style="medium">
        <color rgb="FFDDDDDD"/>
      </right>
      <top style="medium">
        <color rgb="FFDDDDDD"/>
      </top>
      <bottom style="thin">
        <color rgb="FF000000"/>
      </bottom>
      <diagonal/>
    </border>
    <border>
      <left style="medium">
        <color rgb="FFDDDDDD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DDDDDD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DDDDDD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DDDDDD"/>
      </bottom>
      <diagonal/>
    </border>
    <border>
      <left style="thin">
        <color rgb="FF000000"/>
      </left>
      <right style="medium">
        <color rgb="FFDDDDDD"/>
      </right>
      <top style="thin">
        <color rgb="FF000000"/>
      </top>
      <bottom style="medium">
        <color rgb="FFDDDDD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49" fontId="0" fillId="0" borderId="0" xfId="0" applyNumberFormat="1"/>
    <xf numFmtId="0" fontId="0" fillId="2" borderId="1" xfId="0" applyFill="1" applyBorder="1"/>
    <xf numFmtId="0" fontId="0" fillId="0" borderId="1" xfId="0" applyBorder="1"/>
    <xf numFmtId="0" fontId="0" fillId="2" borderId="0" xfId="0" applyFill="1"/>
    <xf numFmtId="0" fontId="4" fillId="3" borderId="2" xfId="0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0" fillId="0" borderId="2" xfId="0" applyBorder="1" applyAlignment="1">
      <alignment wrapText="1"/>
    </xf>
    <xf numFmtId="0" fontId="0" fillId="2" borderId="2" xfId="0" applyFill="1" applyBorder="1" applyAlignment="1">
      <alignment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left" wrapText="1"/>
    </xf>
    <xf numFmtId="0" fontId="7" fillId="7" borderId="6" xfId="0" applyFont="1" applyFill="1" applyBorder="1" applyAlignment="1">
      <alignment horizontal="left" wrapText="1"/>
    </xf>
    <xf numFmtId="0" fontId="7" fillId="7" borderId="7" xfId="0" applyFont="1" applyFill="1" applyBorder="1" applyAlignment="1">
      <alignment horizontal="left" wrapText="1"/>
    </xf>
    <xf numFmtId="0" fontId="7" fillId="7" borderId="0" xfId="0" applyFont="1" applyFill="1" applyAlignment="1">
      <alignment wrapText="1"/>
    </xf>
    <xf numFmtId="0" fontId="7" fillId="7" borderId="8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49" fontId="1" fillId="0" borderId="9" xfId="0" applyNumberFormat="1" applyFont="1" applyBorder="1" applyAlignment="1">
      <alignment horizontal="left" wrapText="1"/>
    </xf>
    <xf numFmtId="49" fontId="1" fillId="0" borderId="11" xfId="0" applyNumberFormat="1" applyFont="1" applyBorder="1" applyAlignment="1">
      <alignment horizontal="left" wrapText="1"/>
    </xf>
    <xf numFmtId="0" fontId="2" fillId="8" borderId="0" xfId="0" applyFont="1" applyFill="1" applyAlignment="1">
      <alignment wrapText="1"/>
    </xf>
    <xf numFmtId="0" fontId="9" fillId="8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164" fontId="1" fillId="0" borderId="9" xfId="1" applyNumberFormat="1" applyFont="1" applyBorder="1" applyAlignment="1">
      <alignment horizontal="right" wrapText="1"/>
    </xf>
    <xf numFmtId="164" fontId="1" fillId="0" borderId="10" xfId="1" applyNumberFormat="1" applyFont="1" applyBorder="1" applyAlignment="1">
      <alignment horizontal="right" wrapText="1"/>
    </xf>
    <xf numFmtId="164" fontId="1" fillId="0" borderId="11" xfId="1" applyNumberFormat="1" applyFont="1" applyBorder="1" applyAlignment="1">
      <alignment horizontal="right" wrapText="1"/>
    </xf>
    <xf numFmtId="164" fontId="1" fillId="0" borderId="12" xfId="1" applyNumberFormat="1" applyFont="1" applyBorder="1" applyAlignment="1">
      <alignment horizontal="right" wrapText="1"/>
    </xf>
    <xf numFmtId="164" fontId="0" fillId="0" borderId="0" xfId="1" applyNumberFormat="1" applyFont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pivotButton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8" borderId="17" xfId="0" applyNumberFormat="1" applyFill="1" applyBorder="1"/>
    <xf numFmtId="164" fontId="0" fillId="8" borderId="18" xfId="0" applyNumberFormat="1" applyFill="1" applyBorder="1"/>
    <xf numFmtId="164" fontId="0" fillId="8" borderId="20" xfId="0" applyNumberFormat="1" applyFill="1" applyBorder="1"/>
    <xf numFmtId="164" fontId="0" fillId="8" borderId="0" xfId="0" applyNumberFormat="1" applyFill="1" applyBorder="1"/>
    <xf numFmtId="0" fontId="10" fillId="0" borderId="0" xfId="0" applyFont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164" fontId="0" fillId="0" borderId="20" xfId="0" applyNumberFormat="1" applyBorder="1"/>
    <xf numFmtId="164" fontId="0" fillId="0" borderId="0" xfId="0" applyNumberFormat="1" applyBorder="1"/>
    <xf numFmtId="165" fontId="0" fillId="0" borderId="0" xfId="1" applyNumberFormat="1" applyFont="1" applyBorder="1"/>
    <xf numFmtId="43" fontId="0" fillId="0" borderId="0" xfId="1" applyFont="1" applyBorder="1"/>
    <xf numFmtId="0" fontId="10" fillId="0" borderId="25" xfId="0" applyFont="1" applyBorder="1" applyAlignment="1">
      <alignment vertical="center" wrapText="1"/>
    </xf>
    <xf numFmtId="165" fontId="0" fillId="0" borderId="26" xfId="1" applyNumberFormat="1" applyFont="1" applyBorder="1"/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165" fontId="0" fillId="0" borderId="21" xfId="1" applyNumberFormat="1" applyFont="1" applyBorder="1"/>
    <xf numFmtId="164" fontId="0" fillId="8" borderId="13" xfId="0" applyNumberFormat="1" applyFill="1" applyBorder="1"/>
    <xf numFmtId="164" fontId="0" fillId="8" borderId="28" xfId="0" applyNumberFormat="1" applyFill="1" applyBorder="1"/>
    <xf numFmtId="0" fontId="12" fillId="0" borderId="18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164" fontId="13" fillId="0" borderId="22" xfId="0" applyNumberFormat="1" applyFont="1" applyBorder="1" applyAlignment="1">
      <alignment vertical="center"/>
    </xf>
    <xf numFmtId="164" fontId="13" fillId="0" borderId="23" xfId="0" applyNumberFormat="1" applyFont="1" applyBorder="1" applyAlignment="1">
      <alignment vertical="center"/>
    </xf>
    <xf numFmtId="43" fontId="13" fillId="0" borderId="23" xfId="1" applyFont="1" applyBorder="1" applyAlignment="1">
      <alignment vertical="center"/>
    </xf>
    <xf numFmtId="164" fontId="13" fillId="8" borderId="22" xfId="0" applyNumberFormat="1" applyFont="1" applyFill="1" applyBorder="1" applyAlignment="1">
      <alignment vertical="center"/>
    </xf>
    <xf numFmtId="164" fontId="13" fillId="8" borderId="23" xfId="0" applyNumberFormat="1" applyFont="1" applyFill="1" applyBorder="1" applyAlignment="1">
      <alignment vertical="center"/>
    </xf>
    <xf numFmtId="164" fontId="13" fillId="0" borderId="27" xfId="0" applyNumberFormat="1" applyFont="1" applyBorder="1" applyAlignment="1">
      <alignment vertical="center"/>
    </xf>
    <xf numFmtId="165" fontId="14" fillId="0" borderId="24" xfId="1" applyNumberFormat="1" applyFont="1" applyBorder="1" applyAlignment="1">
      <alignment vertical="center"/>
    </xf>
    <xf numFmtId="165" fontId="14" fillId="0" borderId="27" xfId="1" applyNumberFormat="1" applyFont="1" applyBorder="1" applyAlignment="1">
      <alignment vertical="center"/>
    </xf>
    <xf numFmtId="164" fontId="13" fillId="8" borderId="29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5" fillId="0" borderId="0" xfId="0" applyFont="1" applyFill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2">
    <dxf>
      <alignment vertical="center" wrapText="1" readingOrder="0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UIS ROBERTO ESCOBAR ALVAREZ" refreshedDate="42116.505764120368" createdVersion="5" refreshedVersion="5" minRefreshableVersion="3" recordCount="289">
  <cacheSource type="worksheet">
    <worksheetSource ref="A1:K290" sheet="todas"/>
  </cacheSource>
  <cacheFields count="11">
    <cacheField name="COD_FILA" numFmtId="0">
      <sharedItems count="20">
        <s v="001"/>
        <s v="002"/>
        <s v="003"/>
        <s v="004"/>
        <s v="005"/>
        <s v="006"/>
        <s v="007"/>
        <s v="008"/>
        <s v="009"/>
        <s v="010"/>
        <s v="011"/>
        <s v="012"/>
        <s v="013"/>
        <s v="014"/>
        <s v="015"/>
        <s v="016"/>
        <s v="017"/>
        <s v="018"/>
        <s v="019"/>
        <s v="020"/>
      </sharedItems>
    </cacheField>
    <cacheField name="codificado" numFmtId="0">
      <sharedItems count="19">
        <s v="´2000000000000000000000"/>
        <s v="´2100000000000000000000"/>
        <s v="´2120000000000000000000"/>
        <s v="´2120300000000000000000"/>
        <s v="´2120400000000000000000"/>
        <s v="´2120402000000000000000"/>
        <s v="´2129900000000000000000"/>
        <s v="´2200000000000000000000"/>
        <s v="´2240000000000000000000"/>
        <s v="´2240500000000000000000"/>
        <s v="´2240501000000000000000"/>
        <s v="´2400000000000000000000"/>
        <s v="´2430000000000000000000"/>
        <s v="´2430200000000000000000"/>
        <s v="´2450000000000000000000"/>
        <s v="´2490000000000000000000"/>
        <s v="´2410000000000000000000"/>
        <s v="´2410300000000000000000"/>
        <s v="´2120499000000000000000"/>
      </sharedItems>
    </cacheField>
    <cacheField name="(1) CODIGO DE CUENTA" numFmtId="49">
      <sharedItems count="19">
        <s v="2"/>
        <s v="2-1"/>
        <s v="2-1-2"/>
        <s v="2-1-2-03"/>
        <s v="2-1-2-04"/>
        <s v="2-1-2-04-02"/>
        <s v="2-1-2-99"/>
        <s v="2-2"/>
        <s v="2-2-4"/>
        <s v="2-2-4-05"/>
        <s v="2-2-4-05-01"/>
        <s v="2-4"/>
        <s v="2-4-3"/>
        <s v="2-4-3-02"/>
        <s v="2-4-5"/>
        <s v="2-4-9"/>
        <s v="2-4-1"/>
        <s v="2-4-1-03"/>
        <s v="2-1-2-04-99"/>
      </sharedItems>
    </cacheField>
    <cacheField name="(2) NOMBRE DE LA CUENTA" numFmtId="49">
      <sharedItems count="22">
        <s v="INGRESOS"/>
        <s v="INGRESOS CORRIENTES"/>
        <s v="NO TRIBUTARIOS"/>
        <s v="Multas"/>
        <s v="Rentas Contractuales"/>
        <s v="Arrendamientos"/>
        <s v="Otros Ingresos No Tributarios"/>
        <s v="TRANSFERENCIAS"/>
        <s v="ADMINISTRACIÿN CENTRAL"/>
        <s v="Participación Ingresos Corrientes del Distrito"/>
        <s v="Vigencia"/>
        <s v="RECURSOS DE CAPITAL"/>
        <s v="RENDIMIENTOS POR OPERACIONES FINANCIERAS"/>
        <s v="Rendimientos provenientes de Recursos de Libre Destinación"/>
        <s v="EXCEDENTES FINANCIEROS"/>
        <s v="OTROS RECURSOS DE CAPITAL"/>
        <s v="RECURSOS DEL BALANCE"/>
        <s v="Venta de Activos"/>
        <s v="Otros rendimientos por operaciones financieras"/>
        <s v="Rendimientos provenientes de recursos de libre destinacion"/>
        <s v="Excedente financiero"/>
        <s v="Otras Rentas Contractuales"/>
      </sharedItems>
    </cacheField>
    <cacheField name="(4) PRESUPUESTO INICIAL" numFmtId="164">
      <sharedItems containsSemiMixedTypes="0" containsString="0" containsNumber="1" containsInteger="1" minValue="0" maxValue="77141502000"/>
    </cacheField>
    <cacheField name="(8) MODIFICACIONES DEL MES" numFmtId="164">
      <sharedItems containsSemiMixedTypes="0" containsString="0" containsNumber="1" containsInteger="1" minValue="0" maxValue="926037631"/>
    </cacheField>
    <cacheField name="(12) MODIFICACIONES ACUMULADAS" numFmtId="164">
      <sharedItems containsSemiMixedTypes="0" containsString="0" containsNumber="1" containsInteger="1" minValue="0" maxValue="21353887476"/>
    </cacheField>
    <cacheField name="(16) PRESUPUESTO DEFINITIVO" numFmtId="164">
      <sharedItems containsSemiMixedTypes="0" containsString="0" containsNumber="1" containsInteger="1" minValue="0" maxValue="98495389476"/>
    </cacheField>
    <cacheField name="(20) RECAUDOS DEL MES" numFmtId="164">
      <sharedItems containsSemiMixedTypes="0" containsString="0" containsNumber="1" minValue="0" maxValue="20543873891.349998"/>
    </cacheField>
    <cacheField name="(24) RECAUDOS ACUMULADOS" numFmtId="164">
      <sharedItems containsSemiMixedTypes="0" containsString="0" containsNumber="1" minValue="0" maxValue="106065080914.77"/>
    </cacheField>
    <cacheField name="(28) % EJECUCION PRESUPUESTAL" numFmtId="164">
      <sharedItems containsMixedTypes="1" containsNumber="1" minValue="0" maxValue="12654.07" count="121">
        <s v="101.76"/>
        <s v="439.6"/>
        <s v="83.34"/>
        <n v="0"/>
        <n v="4251.96"/>
        <n v="100"/>
        <s v="100.49"/>
        <s v="87.92"/>
        <s v="133.9"/>
        <s v="101.4"/>
        <s v="164.11"/>
        <s v="164.37"/>
        <s v="86.68"/>
        <n v="1731.13"/>
        <s v="45.61"/>
        <n v="2137.54"/>
        <s v="100.43"/>
        <s v="172.72"/>
        <s v="190.21"/>
        <s v="102.14"/>
        <s v="100.28"/>
        <s v="17.92"/>
        <n v="1790.72"/>
        <s v="107.1"/>
        <s v="177.65"/>
        <s v="177.23"/>
        <s v="550.05"/>
        <s v="108.13"/>
        <s v="101.35"/>
        <s v="100.81"/>
        <s v="105.8"/>
        <s v="108.76"/>
        <s v="89.06"/>
        <s v="104.81"/>
        <s v="104.93"/>
        <s v="100.46"/>
        <s v="241.1"/>
        <s v="269.97"/>
        <s v="119.83"/>
        <s v="100.71"/>
        <s v="162.39"/>
        <s v="101.18"/>
        <s v="566.32"/>
        <s v="531.31"/>
        <n v="1791.65"/>
        <s v="182.9"/>
        <s v="34.22"/>
        <n v="3908.05"/>
        <s v="100.57"/>
        <s v="55.37"/>
        <s v="156.04"/>
        <s v="5.96"/>
        <s v="148.36"/>
        <s v="139.79"/>
        <s v="103.13"/>
        <s v="368.97"/>
        <s v="253.33"/>
        <s v="270.73"/>
        <s v="100.48"/>
        <s v="164.89"/>
        <s v="118.72"/>
        <s v="79.9"/>
        <n v="4508.55"/>
        <s v="99.19"/>
        <s v="21.79"/>
        <s v="96.61"/>
        <s v="101.04"/>
        <s v="532.02"/>
        <s v="166.92"/>
        <n v="3216.55"/>
        <s v="102.61"/>
        <s v="134.37"/>
        <s v="99.34"/>
        <s v="47.87"/>
        <s v="45.43"/>
        <n v="1367.72"/>
        <s v="261.27"/>
        <s v="195.73"/>
        <n v="1568.53"/>
        <s v="100.44"/>
        <s v="125.46"/>
        <s v="66.37"/>
        <s v="251.86"/>
        <s v="101.61"/>
        <s v="307.9"/>
        <s v="293.45"/>
        <n v="2041.28"/>
        <s v="140.14"/>
        <s v="99.87"/>
        <s v="65.62"/>
        <s v="15.08"/>
        <n v="1255.7"/>
        <s v="99.88"/>
        <s v="87.97"/>
        <s v="78.42"/>
        <s v="102.19"/>
        <n v="2122.37"/>
        <n v="1697.41"/>
        <s v="74.02"/>
        <s v="102.91"/>
        <s v="526.6"/>
        <s v="287.89"/>
        <n v="12654.07"/>
        <n v="6770.85"/>
        <s v="102.49"/>
        <s v="102.9"/>
        <s v="53.26"/>
        <s v="102.92"/>
        <s v="626.54"/>
        <s v="107.68"/>
        <s v="228.7"/>
        <s v="100.41"/>
        <s v="98.65"/>
        <s v="14.73"/>
        <n v="4540.5200000000004"/>
        <s v="107.29"/>
        <s v="105.72"/>
        <s v="687.95"/>
        <s v="101.65"/>
        <n v="1274.74"/>
        <s v="160.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9">
  <r>
    <x v="0"/>
    <x v="0"/>
    <x v="0"/>
    <x v="0"/>
    <n v="27188628000"/>
    <n v="0"/>
    <n v="1044120000"/>
    <n v="28232748000"/>
    <n v="7315847444.6899996"/>
    <n v="28730490235.599998"/>
    <x v="0"/>
  </r>
  <r>
    <x v="0"/>
    <x v="1"/>
    <x v="1"/>
    <x v="1"/>
    <n v="145000000"/>
    <n v="0"/>
    <n v="0"/>
    <n v="145000000"/>
    <n v="538395003.03999996"/>
    <n v="637421998.80999994"/>
    <x v="1"/>
  </r>
  <r>
    <x v="0"/>
    <x v="2"/>
    <x v="2"/>
    <x v="2"/>
    <n v="145000000"/>
    <n v="0"/>
    <n v="0"/>
    <n v="145000000"/>
    <n v="538395003.03999996"/>
    <n v="637421998.80999994"/>
    <x v="1"/>
  </r>
  <r>
    <x v="0"/>
    <x v="3"/>
    <x v="3"/>
    <x v="3"/>
    <n v="122000000"/>
    <n v="0"/>
    <n v="0"/>
    <n v="122000000"/>
    <n v="3717850"/>
    <n v="101674867.67"/>
    <x v="2"/>
  </r>
  <r>
    <x v="0"/>
    <x v="4"/>
    <x v="4"/>
    <x v="4"/>
    <n v="10400000"/>
    <n v="0"/>
    <n v="0"/>
    <n v="10400000"/>
    <n v="0"/>
    <n v="0"/>
    <x v="3"/>
  </r>
  <r>
    <x v="0"/>
    <x v="5"/>
    <x v="5"/>
    <x v="5"/>
    <n v="10400000"/>
    <n v="0"/>
    <n v="0"/>
    <n v="10400000"/>
    <n v="0"/>
    <n v="0"/>
    <x v="3"/>
  </r>
  <r>
    <x v="0"/>
    <x v="6"/>
    <x v="6"/>
    <x v="6"/>
    <n v="12600000"/>
    <n v="0"/>
    <n v="0"/>
    <n v="12600000"/>
    <n v="534677153.04000002"/>
    <n v="535747131.13999999"/>
    <x v="4"/>
  </r>
  <r>
    <x v="0"/>
    <x v="7"/>
    <x v="7"/>
    <x v="7"/>
    <n v="27009628000"/>
    <n v="0"/>
    <n v="0"/>
    <n v="27009628000"/>
    <n v="6752407000"/>
    <n v="27009628000"/>
    <x v="5"/>
  </r>
  <r>
    <x v="0"/>
    <x v="8"/>
    <x v="8"/>
    <x v="8"/>
    <n v="27009628000"/>
    <n v="0"/>
    <n v="0"/>
    <n v="27009628000"/>
    <n v="6752407000"/>
    <n v="27009628000"/>
    <x v="5"/>
  </r>
  <r>
    <x v="0"/>
    <x v="9"/>
    <x v="9"/>
    <x v="9"/>
    <n v="27009628000"/>
    <n v="0"/>
    <n v="0"/>
    <n v="27009628000"/>
    <n v="6752407000"/>
    <n v="27009628000"/>
    <x v="5"/>
  </r>
  <r>
    <x v="0"/>
    <x v="10"/>
    <x v="10"/>
    <x v="10"/>
    <n v="27009628000"/>
    <n v="0"/>
    <n v="0"/>
    <n v="27009628000"/>
    <n v="6752407000"/>
    <n v="27009628000"/>
    <x v="5"/>
  </r>
  <r>
    <x v="0"/>
    <x v="11"/>
    <x v="11"/>
    <x v="11"/>
    <n v="34000000"/>
    <n v="0"/>
    <n v="1044120000"/>
    <n v="1078120000"/>
    <n v="25045441.649999999"/>
    <n v="1083440236.79"/>
    <x v="6"/>
  </r>
  <r>
    <x v="0"/>
    <x v="12"/>
    <x v="12"/>
    <x v="12"/>
    <n v="13500000"/>
    <n v="0"/>
    <n v="0"/>
    <n v="13500000"/>
    <n v="4111.6499999999996"/>
    <n v="11869951.789999999"/>
    <x v="7"/>
  </r>
  <r>
    <x v="0"/>
    <x v="13"/>
    <x v="13"/>
    <x v="13"/>
    <n v="13500000"/>
    <n v="0"/>
    <n v="0"/>
    <n v="13500000"/>
    <n v="4111.6499999999996"/>
    <n v="11869951.789999999"/>
    <x v="7"/>
  </r>
  <r>
    <x v="0"/>
    <x v="14"/>
    <x v="14"/>
    <x v="14"/>
    <n v="0"/>
    <n v="0"/>
    <n v="1044120000"/>
    <n v="1044120000"/>
    <n v="0"/>
    <n v="1044120000"/>
    <x v="5"/>
  </r>
  <r>
    <x v="0"/>
    <x v="15"/>
    <x v="15"/>
    <x v="15"/>
    <n v="20500000"/>
    <n v="0"/>
    <n v="0"/>
    <n v="20500000"/>
    <n v="25041330"/>
    <n v="27450285"/>
    <x v="8"/>
  </r>
  <r>
    <x v="1"/>
    <x v="0"/>
    <x v="0"/>
    <x v="0"/>
    <n v="15981911000"/>
    <n v="0"/>
    <n v="0"/>
    <n v="15981911000"/>
    <n v="4116577315"/>
    <n v="16205897535.540001"/>
    <x v="9"/>
  </r>
  <r>
    <x v="1"/>
    <x v="1"/>
    <x v="1"/>
    <x v="1"/>
    <n v="301000000"/>
    <n v="0"/>
    <n v="0"/>
    <n v="301000000"/>
    <n v="178237489"/>
    <n v="493994999.11000001"/>
    <x v="10"/>
  </r>
  <r>
    <x v="1"/>
    <x v="2"/>
    <x v="2"/>
    <x v="2"/>
    <n v="301000000"/>
    <n v="0"/>
    <n v="0"/>
    <n v="301000000"/>
    <n v="178237489"/>
    <n v="493994999.11000001"/>
    <x v="10"/>
  </r>
  <r>
    <x v="1"/>
    <x v="3"/>
    <x v="3"/>
    <x v="3"/>
    <n v="300000000"/>
    <n v="0"/>
    <n v="0"/>
    <n v="300000000"/>
    <n v="178236546"/>
    <n v="493128136.11000001"/>
    <x v="11"/>
  </r>
  <r>
    <x v="1"/>
    <x v="6"/>
    <x v="6"/>
    <x v="6"/>
    <n v="1000000"/>
    <n v="0"/>
    <n v="0"/>
    <n v="1000000"/>
    <n v="943"/>
    <n v="866.86300000000006"/>
    <x v="12"/>
  </r>
  <r>
    <x v="1"/>
    <x v="7"/>
    <x v="7"/>
    <x v="7"/>
    <n v="15679011000"/>
    <n v="0"/>
    <n v="0"/>
    <n v="15679011000"/>
    <n v="3919752750"/>
    <n v="15679011000"/>
    <x v="5"/>
  </r>
  <r>
    <x v="1"/>
    <x v="8"/>
    <x v="8"/>
    <x v="8"/>
    <n v="15679011000"/>
    <n v="0"/>
    <n v="0"/>
    <n v="15679011000"/>
    <n v="3919752750"/>
    <n v="15679011000"/>
    <x v="5"/>
  </r>
  <r>
    <x v="1"/>
    <x v="9"/>
    <x v="9"/>
    <x v="9"/>
    <n v="15679011000"/>
    <n v="0"/>
    <n v="0"/>
    <n v="15679011000"/>
    <n v="3919752750"/>
    <n v="15679011000"/>
    <x v="5"/>
  </r>
  <r>
    <x v="1"/>
    <x v="10"/>
    <x v="10"/>
    <x v="10"/>
    <n v="15679011000"/>
    <n v="0"/>
    <n v="0"/>
    <n v="15679011000"/>
    <n v="3919752750"/>
    <n v="15679011000"/>
    <x v="5"/>
  </r>
  <r>
    <x v="1"/>
    <x v="11"/>
    <x v="11"/>
    <x v="11"/>
    <n v="1900000"/>
    <n v="0"/>
    <n v="0"/>
    <n v="1900000"/>
    <n v="18587076"/>
    <n v="32891536.43"/>
    <x v="13"/>
  </r>
  <r>
    <x v="1"/>
    <x v="16"/>
    <x v="16"/>
    <x v="16"/>
    <n v="1000000"/>
    <n v="0"/>
    <n v="0"/>
    <n v="1000000"/>
    <n v="0"/>
    <n v="456.197"/>
    <x v="14"/>
  </r>
  <r>
    <x v="1"/>
    <x v="17"/>
    <x v="17"/>
    <x v="17"/>
    <n v="1000000"/>
    <n v="0"/>
    <n v="0"/>
    <n v="1000000"/>
    <n v="0"/>
    <n v="456.197"/>
    <x v="14"/>
  </r>
  <r>
    <x v="1"/>
    <x v="12"/>
    <x v="12"/>
    <x v="12"/>
    <n v="900"/>
    <n v="0"/>
    <n v="0"/>
    <n v="900"/>
    <n v="7600659"/>
    <n v="19237922.43"/>
    <x v="15"/>
  </r>
  <r>
    <x v="1"/>
    <x v="13"/>
    <x v="13"/>
    <x v="18"/>
    <n v="900"/>
    <n v="0"/>
    <n v="0"/>
    <n v="900"/>
    <n v="7600659"/>
    <n v="19237922.43"/>
    <x v="15"/>
  </r>
  <r>
    <x v="1"/>
    <x v="15"/>
    <x v="15"/>
    <x v="15"/>
    <n v="0"/>
    <n v="0"/>
    <n v="0"/>
    <n v="0"/>
    <n v="10986417"/>
    <n v="13197417"/>
    <x v="3"/>
  </r>
  <r>
    <x v="2"/>
    <x v="0"/>
    <x v="0"/>
    <x v="0"/>
    <n v="18186123000"/>
    <n v="0"/>
    <n v="2511354465"/>
    <n v="20697477465"/>
    <n v="4554534528.54"/>
    <n v="20787747980.240002"/>
    <x v="16"/>
  </r>
  <r>
    <x v="2"/>
    <x v="1"/>
    <x v="1"/>
    <x v="1"/>
    <n v="114250000"/>
    <n v="0"/>
    <n v="0"/>
    <n v="114250000"/>
    <n v="4912166"/>
    <n v="197338658.09999999"/>
    <x v="17"/>
  </r>
  <r>
    <x v="2"/>
    <x v="2"/>
    <x v="2"/>
    <x v="2"/>
    <n v="114250000"/>
    <n v="0"/>
    <n v="0"/>
    <n v="114250000"/>
    <n v="4912166"/>
    <n v="197338658.09999999"/>
    <x v="17"/>
  </r>
  <r>
    <x v="2"/>
    <x v="3"/>
    <x v="3"/>
    <x v="3"/>
    <n v="102000000"/>
    <n v="0"/>
    <n v="0"/>
    <n v="102000000"/>
    <n v="4434006"/>
    <n v="194018869.09999999"/>
    <x v="18"/>
  </r>
  <r>
    <x v="2"/>
    <x v="4"/>
    <x v="4"/>
    <x v="4"/>
    <n v="9000000"/>
    <n v="0"/>
    <n v="0"/>
    <n v="9000000"/>
    <n v="0"/>
    <n v="0"/>
    <x v="3"/>
  </r>
  <r>
    <x v="2"/>
    <x v="5"/>
    <x v="5"/>
    <x v="5"/>
    <n v="9000000"/>
    <n v="0"/>
    <n v="0"/>
    <n v="9000000"/>
    <n v="0"/>
    <n v="0"/>
    <x v="3"/>
  </r>
  <r>
    <x v="2"/>
    <x v="6"/>
    <x v="6"/>
    <x v="6"/>
    <n v="3250000"/>
    <n v="0"/>
    <n v="0"/>
    <n v="3250000"/>
    <n v="478.16"/>
    <n v="3319789"/>
    <x v="19"/>
  </r>
  <r>
    <x v="2"/>
    <x v="7"/>
    <x v="7"/>
    <x v="7"/>
    <n v="18026623000"/>
    <n v="0"/>
    <n v="0"/>
    <n v="18026623000"/>
    <n v="4506655750"/>
    <n v="18026623000"/>
    <x v="5"/>
  </r>
  <r>
    <x v="2"/>
    <x v="8"/>
    <x v="8"/>
    <x v="8"/>
    <n v="18026623000"/>
    <n v="0"/>
    <n v="0"/>
    <n v="18026623000"/>
    <n v="4506655750"/>
    <n v="18026623000"/>
    <x v="5"/>
  </r>
  <r>
    <x v="2"/>
    <x v="9"/>
    <x v="9"/>
    <x v="9"/>
    <n v="18026623000"/>
    <n v="0"/>
    <n v="0"/>
    <n v="18026623000"/>
    <n v="4506655750"/>
    <n v="18026623000"/>
    <x v="5"/>
  </r>
  <r>
    <x v="2"/>
    <x v="10"/>
    <x v="10"/>
    <x v="10"/>
    <n v="18026623000"/>
    <n v="0"/>
    <n v="0"/>
    <n v="18026623000"/>
    <n v="4506655750"/>
    <n v="18026623000"/>
    <x v="5"/>
  </r>
  <r>
    <x v="2"/>
    <x v="11"/>
    <x v="11"/>
    <x v="11"/>
    <n v="45250000"/>
    <n v="0"/>
    <n v="2511354465"/>
    <n v="2556604465"/>
    <n v="42966612.539999999"/>
    <n v="2563786322.1399999"/>
    <x v="20"/>
  </r>
  <r>
    <x v="2"/>
    <x v="12"/>
    <x v="12"/>
    <x v="12"/>
    <n v="42750000"/>
    <n v="0"/>
    <n v="0"/>
    <n v="42750000"/>
    <n v="483319.54"/>
    <n v="7663620.1399999997"/>
    <x v="21"/>
  </r>
  <r>
    <x v="2"/>
    <x v="13"/>
    <x v="13"/>
    <x v="19"/>
    <n v="42750000"/>
    <n v="0"/>
    <n v="0"/>
    <n v="42750000"/>
    <n v="483319.54"/>
    <n v="7663620.1399999997"/>
    <x v="21"/>
  </r>
  <r>
    <x v="2"/>
    <x v="14"/>
    <x v="14"/>
    <x v="14"/>
    <n v="0"/>
    <n v="0"/>
    <n v="2511354465"/>
    <n v="2511354465"/>
    <n v="0"/>
    <n v="2511354465"/>
    <x v="5"/>
  </r>
  <r>
    <x v="2"/>
    <x v="15"/>
    <x v="15"/>
    <x v="15"/>
    <n v="2500000"/>
    <n v="0"/>
    <n v="0"/>
    <n v="2500000"/>
    <n v="42483293"/>
    <n v="44768237"/>
    <x v="22"/>
  </r>
  <r>
    <x v="3"/>
    <x v="0"/>
    <x v="0"/>
    <x v="0"/>
    <n v="49833804000"/>
    <n v="0"/>
    <n v="9397334333"/>
    <n v="59231138333"/>
    <n v="12487874503.41"/>
    <n v="63441097388.82"/>
    <x v="23"/>
  </r>
  <r>
    <x v="3"/>
    <x v="1"/>
    <x v="1"/>
    <x v="1"/>
    <n v="44050000"/>
    <n v="0"/>
    <n v="0"/>
    <n v="44050000"/>
    <n v="3235698.75"/>
    <n v="78257232.25"/>
    <x v="24"/>
  </r>
  <r>
    <x v="3"/>
    <x v="2"/>
    <x v="2"/>
    <x v="2"/>
    <n v="44050000"/>
    <n v="0"/>
    <n v="0"/>
    <n v="44050000"/>
    <n v="3235698.75"/>
    <n v="78257232.25"/>
    <x v="24"/>
  </r>
  <r>
    <x v="3"/>
    <x v="3"/>
    <x v="3"/>
    <x v="3"/>
    <n v="44000000"/>
    <n v="0"/>
    <n v="0"/>
    <n v="44000000"/>
    <n v="3225808.75"/>
    <n v="77982204.25"/>
    <x v="25"/>
  </r>
  <r>
    <x v="3"/>
    <x v="6"/>
    <x v="6"/>
    <x v="6"/>
    <n v="50"/>
    <n v="0"/>
    <n v="0"/>
    <n v="50"/>
    <n v="9.89"/>
    <n v="275.02800000000002"/>
    <x v="26"/>
  </r>
  <r>
    <x v="3"/>
    <x v="7"/>
    <x v="7"/>
    <x v="7"/>
    <n v="49789754000"/>
    <n v="0"/>
    <n v="0"/>
    <n v="49789754000"/>
    <n v="12447438500"/>
    <n v="53838140462"/>
    <x v="27"/>
  </r>
  <r>
    <x v="3"/>
    <x v="8"/>
    <x v="8"/>
    <x v="8"/>
    <n v="49789754000"/>
    <n v="0"/>
    <n v="0"/>
    <n v="49789754000"/>
    <n v="12447438500"/>
    <n v="53838140462"/>
    <x v="27"/>
  </r>
  <r>
    <x v="3"/>
    <x v="9"/>
    <x v="9"/>
    <x v="9"/>
    <n v="49789754000"/>
    <n v="0"/>
    <n v="0"/>
    <n v="49789754000"/>
    <n v="12447438500"/>
    <n v="53838140462"/>
    <x v="27"/>
  </r>
  <r>
    <x v="3"/>
    <x v="10"/>
    <x v="10"/>
    <x v="10"/>
    <n v="49789754000"/>
    <n v="0"/>
    <n v="0"/>
    <n v="49789754000"/>
    <n v="12447438500"/>
    <n v="53838140462"/>
    <x v="27"/>
  </r>
  <r>
    <x v="3"/>
    <x v="11"/>
    <x v="11"/>
    <x v="11"/>
    <n v="0"/>
    <n v="0"/>
    <n v="9397334333"/>
    <n v="9397334333"/>
    <n v="37200304.659999996"/>
    <n v="9524699694.5699997"/>
    <x v="28"/>
  </r>
  <r>
    <x v="3"/>
    <x v="12"/>
    <x v="12"/>
    <x v="12"/>
    <n v="0"/>
    <n v="0"/>
    <n v="0"/>
    <n v="0"/>
    <n v="260971.66"/>
    <n v="76532474.569999993"/>
    <x v="3"/>
  </r>
  <r>
    <x v="3"/>
    <x v="13"/>
    <x v="13"/>
    <x v="13"/>
    <n v="0"/>
    <n v="0"/>
    <n v="0"/>
    <n v="0"/>
    <n v="260971.66"/>
    <n v="76532474.569999993"/>
    <x v="3"/>
  </r>
  <r>
    <x v="3"/>
    <x v="14"/>
    <x v="14"/>
    <x v="14"/>
    <n v="0"/>
    <n v="0"/>
    <n v="9397334333"/>
    <n v="9397334333"/>
    <n v="0"/>
    <n v="9397334333"/>
    <x v="5"/>
  </r>
  <r>
    <x v="3"/>
    <x v="15"/>
    <x v="15"/>
    <x v="15"/>
    <n v="0"/>
    <n v="0"/>
    <n v="0"/>
    <n v="0"/>
    <n v="36939333"/>
    <n v="50832887"/>
    <x v="3"/>
  </r>
  <r>
    <x v="4"/>
    <x v="0"/>
    <x v="0"/>
    <x v="0"/>
    <n v="47435453000"/>
    <n v="0"/>
    <n v="9481068716"/>
    <n v="56916521716"/>
    <n v="11887598578.450001"/>
    <n v="57378903256.120003"/>
    <x v="29"/>
  </r>
  <r>
    <x v="4"/>
    <x v="1"/>
    <x v="1"/>
    <x v="1"/>
    <n v="30000000"/>
    <n v="0"/>
    <n v="0"/>
    <n v="30000000"/>
    <n v="3081253"/>
    <n v="31742469.100000001"/>
    <x v="30"/>
  </r>
  <r>
    <x v="4"/>
    <x v="2"/>
    <x v="2"/>
    <x v="2"/>
    <n v="30000000"/>
    <n v="0"/>
    <n v="0"/>
    <n v="30000000"/>
    <n v="3081253"/>
    <n v="31742469.100000001"/>
    <x v="30"/>
  </r>
  <r>
    <x v="4"/>
    <x v="3"/>
    <x v="3"/>
    <x v="3"/>
    <n v="25500000"/>
    <n v="0"/>
    <n v="0"/>
    <n v="25500000"/>
    <n v="2228000"/>
    <n v="27734397.969999999"/>
    <x v="31"/>
  </r>
  <r>
    <x v="4"/>
    <x v="6"/>
    <x v="6"/>
    <x v="6"/>
    <n v="4500000"/>
    <n v="0"/>
    <n v="0"/>
    <n v="4500000"/>
    <n v="853.25300000000004"/>
    <n v="4008071.13"/>
    <x v="32"/>
  </r>
  <r>
    <x v="4"/>
    <x v="7"/>
    <x v="7"/>
    <x v="7"/>
    <n v="47325453000"/>
    <n v="0"/>
    <n v="0"/>
    <n v="47325453000"/>
    <n v="11831363250"/>
    <n v="47325453000"/>
    <x v="5"/>
  </r>
  <r>
    <x v="4"/>
    <x v="8"/>
    <x v="8"/>
    <x v="8"/>
    <n v="47325453000"/>
    <n v="0"/>
    <n v="0"/>
    <n v="47325453000"/>
    <n v="11831363250"/>
    <n v="47325453000"/>
    <x v="5"/>
  </r>
  <r>
    <x v="4"/>
    <x v="9"/>
    <x v="9"/>
    <x v="9"/>
    <n v="47325453000"/>
    <n v="0"/>
    <n v="0"/>
    <n v="47325453000"/>
    <n v="11831363250"/>
    <n v="47325453000"/>
    <x v="5"/>
  </r>
  <r>
    <x v="4"/>
    <x v="10"/>
    <x v="10"/>
    <x v="10"/>
    <n v="47325453000"/>
    <n v="0"/>
    <n v="0"/>
    <n v="47325453000"/>
    <n v="11831363250"/>
    <n v="47325453000"/>
    <x v="5"/>
  </r>
  <r>
    <x v="4"/>
    <x v="11"/>
    <x v="11"/>
    <x v="11"/>
    <n v="80000000"/>
    <n v="0"/>
    <n v="9481068716"/>
    <n v="9561068716"/>
    <n v="53154075.450000003"/>
    <n v="10021707787.02"/>
    <x v="33"/>
  </r>
  <r>
    <x v="4"/>
    <x v="12"/>
    <x v="12"/>
    <x v="12"/>
    <n v="80000000"/>
    <n v="0"/>
    <n v="0"/>
    <n v="80000000"/>
    <n v="23958535.449999999"/>
    <n v="83951151.540000007"/>
    <x v="34"/>
  </r>
  <r>
    <x v="4"/>
    <x v="13"/>
    <x v="13"/>
    <x v="13"/>
    <n v="80000000"/>
    <n v="0"/>
    <n v="0"/>
    <n v="80000000"/>
    <n v="23958535.449999999"/>
    <n v="83951151.540000007"/>
    <x v="34"/>
  </r>
  <r>
    <x v="4"/>
    <x v="14"/>
    <x v="14"/>
    <x v="14"/>
    <n v="0"/>
    <n v="0"/>
    <n v="9481068716"/>
    <n v="9481068716"/>
    <n v="0"/>
    <n v="9481068716"/>
    <x v="5"/>
  </r>
  <r>
    <x v="4"/>
    <x v="15"/>
    <x v="15"/>
    <x v="15"/>
    <n v="0"/>
    <n v="0"/>
    <n v="0"/>
    <n v="0"/>
    <n v="29195540"/>
    <n v="456687919.48000002"/>
    <x v="3"/>
  </r>
  <r>
    <x v="5"/>
    <x v="0"/>
    <x v="0"/>
    <x v="0"/>
    <n v="24049586000"/>
    <n v="0"/>
    <n v="433275068"/>
    <n v="24482861068"/>
    <n v="6013969123.3400002"/>
    <n v="24596041440.27"/>
    <x v="35"/>
  </r>
  <r>
    <x v="5"/>
    <x v="1"/>
    <x v="1"/>
    <x v="1"/>
    <n v="78000000"/>
    <n v="0"/>
    <n v="0"/>
    <n v="78000000"/>
    <n v="21963039.579999998"/>
    <n v="188060715.00999999"/>
    <x v="36"/>
  </r>
  <r>
    <x v="5"/>
    <x v="2"/>
    <x v="2"/>
    <x v="2"/>
    <n v="78000000"/>
    <n v="0"/>
    <n v="0"/>
    <n v="78000000"/>
    <n v="21963039.579999998"/>
    <n v="188060715.00999999"/>
    <x v="36"/>
  </r>
  <r>
    <x v="5"/>
    <x v="3"/>
    <x v="3"/>
    <x v="3"/>
    <n v="63000000"/>
    <n v="0"/>
    <n v="0"/>
    <n v="63000000"/>
    <n v="11699663.58"/>
    <n v="170085985.00999999"/>
    <x v="37"/>
  </r>
  <r>
    <x v="5"/>
    <x v="6"/>
    <x v="6"/>
    <x v="6"/>
    <n v="15000000"/>
    <n v="0"/>
    <n v="0"/>
    <n v="15000000"/>
    <n v="10263376"/>
    <n v="17974730"/>
    <x v="38"/>
  </r>
  <r>
    <x v="5"/>
    <x v="7"/>
    <x v="7"/>
    <x v="7"/>
    <n v="23966586000"/>
    <n v="0"/>
    <n v="0"/>
    <n v="23966586000"/>
    <n v="5991646500"/>
    <n v="23966586000"/>
    <x v="5"/>
  </r>
  <r>
    <x v="5"/>
    <x v="8"/>
    <x v="8"/>
    <x v="8"/>
    <n v="23966586000"/>
    <n v="0"/>
    <n v="0"/>
    <n v="23966586000"/>
    <n v="5991646500"/>
    <n v="23966586000"/>
    <x v="5"/>
  </r>
  <r>
    <x v="5"/>
    <x v="9"/>
    <x v="9"/>
    <x v="9"/>
    <n v="23966586000"/>
    <n v="0"/>
    <n v="0"/>
    <n v="23966586000"/>
    <n v="5991646500"/>
    <n v="23966586000"/>
    <x v="5"/>
  </r>
  <r>
    <x v="5"/>
    <x v="10"/>
    <x v="10"/>
    <x v="10"/>
    <n v="23966586000"/>
    <n v="0"/>
    <n v="0"/>
    <n v="23966586000"/>
    <n v="5991646500"/>
    <n v="23966586000"/>
    <x v="5"/>
  </r>
  <r>
    <x v="5"/>
    <x v="11"/>
    <x v="11"/>
    <x v="11"/>
    <n v="5000000"/>
    <n v="0"/>
    <n v="433275068"/>
    <n v="438275068"/>
    <n v="359583.76"/>
    <n v="441394725.25999999"/>
    <x v="39"/>
  </r>
  <r>
    <x v="5"/>
    <x v="12"/>
    <x v="12"/>
    <x v="12"/>
    <n v="5000000"/>
    <n v="0"/>
    <n v="0"/>
    <n v="5000000"/>
    <n v="359583.76"/>
    <n v="8119657.2599999998"/>
    <x v="40"/>
  </r>
  <r>
    <x v="5"/>
    <x v="13"/>
    <x v="13"/>
    <x v="13"/>
    <n v="5000000"/>
    <n v="0"/>
    <n v="0"/>
    <n v="5000000"/>
    <n v="359583.76"/>
    <n v="8119657.2599999998"/>
    <x v="40"/>
  </r>
  <r>
    <x v="5"/>
    <x v="14"/>
    <x v="14"/>
    <x v="14"/>
    <n v="0"/>
    <n v="0"/>
    <n v="433275068"/>
    <n v="433275068"/>
    <n v="0"/>
    <n v="433275068"/>
    <x v="5"/>
  </r>
  <r>
    <x v="6"/>
    <x v="0"/>
    <x v="0"/>
    <x v="0"/>
    <n v="58783213000"/>
    <n v="0"/>
    <n v="591361917"/>
    <n v="59374574917"/>
    <n v="14935948746.559999"/>
    <n v="60080818177.029999"/>
    <x v="41"/>
  </r>
  <r>
    <x v="6"/>
    <x v="1"/>
    <x v="1"/>
    <x v="1"/>
    <n v="21600000"/>
    <n v="0"/>
    <n v="0"/>
    <n v="21600000"/>
    <n v="5086172"/>
    <n v="122325504.81"/>
    <x v="42"/>
  </r>
  <r>
    <x v="6"/>
    <x v="2"/>
    <x v="2"/>
    <x v="2"/>
    <n v="21600000"/>
    <n v="0"/>
    <n v="0"/>
    <n v="21600000"/>
    <n v="5086172"/>
    <n v="122325504.81"/>
    <x v="42"/>
  </r>
  <r>
    <x v="6"/>
    <x v="3"/>
    <x v="3"/>
    <x v="3"/>
    <n v="21000000"/>
    <n v="0"/>
    <n v="0"/>
    <n v="21000000"/>
    <n v="4987730"/>
    <n v="111575553.81"/>
    <x v="43"/>
  </r>
  <r>
    <x v="6"/>
    <x v="6"/>
    <x v="6"/>
    <x v="6"/>
    <n v="600"/>
    <n v="0"/>
    <n v="0"/>
    <n v="600"/>
    <n v="98.441999999999993"/>
    <n v="10749951"/>
    <x v="44"/>
  </r>
  <r>
    <x v="6"/>
    <x v="7"/>
    <x v="7"/>
    <x v="7"/>
    <n v="58622613000"/>
    <n v="0"/>
    <n v="0"/>
    <n v="58622613000"/>
    <n v="14655653250"/>
    <n v="58622613000"/>
    <x v="5"/>
  </r>
  <r>
    <x v="6"/>
    <x v="8"/>
    <x v="8"/>
    <x v="8"/>
    <n v="58622613000"/>
    <n v="0"/>
    <n v="0"/>
    <n v="58622613000"/>
    <n v="14655653250"/>
    <n v="58622613000"/>
    <x v="5"/>
  </r>
  <r>
    <x v="6"/>
    <x v="9"/>
    <x v="9"/>
    <x v="9"/>
    <n v="58622613000"/>
    <n v="0"/>
    <n v="0"/>
    <n v="58622613000"/>
    <n v="14655653250"/>
    <n v="58622613000"/>
    <x v="5"/>
  </r>
  <r>
    <x v="6"/>
    <x v="10"/>
    <x v="10"/>
    <x v="10"/>
    <n v="58622613000"/>
    <n v="0"/>
    <n v="0"/>
    <n v="58622613000"/>
    <n v="14655653250"/>
    <n v="58622613000"/>
    <x v="5"/>
  </r>
  <r>
    <x v="6"/>
    <x v="11"/>
    <x v="11"/>
    <x v="11"/>
    <n v="139000000"/>
    <n v="0"/>
    <n v="591361917"/>
    <n v="730361917"/>
    <n v="275209324.56"/>
    <n v="1335879672.22"/>
    <x v="45"/>
  </r>
  <r>
    <x v="6"/>
    <x v="16"/>
    <x v="16"/>
    <x v="16"/>
    <n v="1000000"/>
    <n v="0"/>
    <n v="0"/>
    <n v="1000000"/>
    <n v="0"/>
    <n v="0"/>
    <x v="3"/>
  </r>
  <r>
    <x v="6"/>
    <x v="17"/>
    <x v="17"/>
    <x v="17"/>
    <n v="1000000"/>
    <n v="0"/>
    <n v="0"/>
    <n v="1000000"/>
    <n v="0"/>
    <n v="0"/>
    <x v="3"/>
  </r>
  <r>
    <x v="6"/>
    <x v="12"/>
    <x v="12"/>
    <x v="12"/>
    <n v="120000000"/>
    <n v="0"/>
    <n v="0"/>
    <n v="120000000"/>
    <n v="2508406.36"/>
    <n v="41067577.020000003"/>
    <x v="46"/>
  </r>
  <r>
    <x v="6"/>
    <x v="13"/>
    <x v="13"/>
    <x v="13"/>
    <n v="120000000"/>
    <n v="0"/>
    <n v="0"/>
    <n v="120000000"/>
    <n v="2508406.36"/>
    <n v="41067577.020000003"/>
    <x v="46"/>
  </r>
  <r>
    <x v="6"/>
    <x v="14"/>
    <x v="14"/>
    <x v="20"/>
    <n v="0"/>
    <n v="0"/>
    <n v="591361917"/>
    <n v="591361917"/>
    <n v="0"/>
    <n v="591361917"/>
    <x v="5"/>
  </r>
  <r>
    <x v="6"/>
    <x v="15"/>
    <x v="15"/>
    <x v="15"/>
    <n v="18000000"/>
    <n v="0"/>
    <n v="0"/>
    <n v="18000000"/>
    <n v="272700918.19999999"/>
    <n v="703450178.20000005"/>
    <x v="47"/>
  </r>
  <r>
    <x v="7"/>
    <x v="0"/>
    <x v="0"/>
    <x v="0"/>
    <n v="60195183000"/>
    <n v="926037631"/>
    <n v="926037631"/>
    <n v="61121220631"/>
    <n v="15961405995.190001"/>
    <n v="61472045772.519997"/>
    <x v="48"/>
  </r>
  <r>
    <x v="7"/>
    <x v="1"/>
    <x v="1"/>
    <x v="1"/>
    <n v="243000000"/>
    <n v="0"/>
    <n v="0"/>
    <n v="243000000"/>
    <n v="20324967"/>
    <n v="134558713"/>
    <x v="49"/>
  </r>
  <r>
    <x v="7"/>
    <x v="2"/>
    <x v="2"/>
    <x v="2"/>
    <n v="243000000"/>
    <n v="0"/>
    <n v="0"/>
    <n v="243000000"/>
    <n v="20324967"/>
    <n v="134558713"/>
    <x v="49"/>
  </r>
  <r>
    <x v="7"/>
    <x v="3"/>
    <x v="3"/>
    <x v="3"/>
    <n v="80000000"/>
    <n v="0"/>
    <n v="0"/>
    <n v="80000000"/>
    <n v="18324003"/>
    <n v="124833953"/>
    <x v="50"/>
  </r>
  <r>
    <x v="7"/>
    <x v="6"/>
    <x v="6"/>
    <x v="6"/>
    <n v="163000000"/>
    <n v="0"/>
    <n v="0"/>
    <n v="163000000"/>
    <n v="2000964"/>
    <n v="9724760"/>
    <x v="51"/>
  </r>
  <r>
    <x v="7"/>
    <x v="7"/>
    <x v="7"/>
    <x v="7"/>
    <n v="59928683000"/>
    <n v="0"/>
    <n v="0"/>
    <n v="59928683000"/>
    <n v="14982170750"/>
    <n v="59928683000"/>
    <x v="5"/>
  </r>
  <r>
    <x v="7"/>
    <x v="8"/>
    <x v="8"/>
    <x v="8"/>
    <n v="59928683000"/>
    <n v="0"/>
    <n v="0"/>
    <n v="59928683000"/>
    <n v="14982170750"/>
    <n v="59928683000"/>
    <x v="5"/>
  </r>
  <r>
    <x v="7"/>
    <x v="9"/>
    <x v="9"/>
    <x v="9"/>
    <n v="59928683000"/>
    <n v="0"/>
    <n v="0"/>
    <n v="59928683000"/>
    <n v="14982170750"/>
    <n v="59928683000"/>
    <x v="5"/>
  </r>
  <r>
    <x v="7"/>
    <x v="10"/>
    <x v="10"/>
    <x v="10"/>
    <n v="59928683000"/>
    <n v="0"/>
    <n v="0"/>
    <n v="59928683000"/>
    <n v="14982170750"/>
    <n v="59928683000"/>
    <x v="5"/>
  </r>
  <r>
    <x v="7"/>
    <x v="11"/>
    <x v="11"/>
    <x v="11"/>
    <n v="23500000"/>
    <n v="926037631"/>
    <n v="926037631"/>
    <n v="949537631"/>
    <n v="958910278.19000006"/>
    <n v="1408804059.52"/>
    <x v="52"/>
  </r>
  <r>
    <x v="7"/>
    <x v="12"/>
    <x v="12"/>
    <x v="12"/>
    <n v="23500000"/>
    <n v="0"/>
    <n v="0"/>
    <n v="23500000"/>
    <n v="215790.19"/>
    <n v="32850940.52"/>
    <x v="53"/>
  </r>
  <r>
    <x v="7"/>
    <x v="13"/>
    <x v="13"/>
    <x v="13"/>
    <n v="23500000"/>
    <n v="0"/>
    <n v="0"/>
    <n v="23500000"/>
    <n v="215790.19"/>
    <n v="32850940.52"/>
    <x v="53"/>
  </r>
  <r>
    <x v="7"/>
    <x v="14"/>
    <x v="14"/>
    <x v="14"/>
    <n v="0"/>
    <n v="926037631"/>
    <n v="926037631"/>
    <n v="926037631"/>
    <n v="926037631"/>
    <n v="926037631"/>
    <x v="5"/>
  </r>
  <r>
    <x v="7"/>
    <x v="15"/>
    <x v="15"/>
    <x v="15"/>
    <n v="0"/>
    <n v="0"/>
    <n v="0"/>
    <n v="0"/>
    <n v="32656857"/>
    <n v="449915488"/>
    <x v="3"/>
  </r>
  <r>
    <x v="8"/>
    <x v="0"/>
    <x v="0"/>
    <x v="0"/>
    <n v="22498528000"/>
    <n v="0"/>
    <n v="308116959"/>
    <n v="22806644959"/>
    <n v="6042508322.4799995"/>
    <n v="23520987493.900002"/>
    <x v="54"/>
  </r>
  <r>
    <x v="8"/>
    <x v="1"/>
    <x v="1"/>
    <x v="1"/>
    <n v="70000000"/>
    <n v="0"/>
    <n v="0"/>
    <n v="70000000"/>
    <n v="8824166.6300000008"/>
    <n v="258285081.63999999"/>
    <x v="55"/>
  </r>
  <r>
    <x v="8"/>
    <x v="2"/>
    <x v="2"/>
    <x v="2"/>
    <n v="70000000"/>
    <n v="0"/>
    <n v="0"/>
    <n v="70000000"/>
    <n v="8824166.6300000008"/>
    <n v="258285081.63999999"/>
    <x v="55"/>
  </r>
  <r>
    <x v="8"/>
    <x v="3"/>
    <x v="3"/>
    <x v="3"/>
    <n v="70000000"/>
    <n v="0"/>
    <n v="0"/>
    <n v="70000000"/>
    <n v="8764654.6300000008"/>
    <n v="177333700.56"/>
    <x v="56"/>
  </r>
  <r>
    <x v="8"/>
    <x v="6"/>
    <x v="6"/>
    <x v="6"/>
    <n v="0"/>
    <n v="0"/>
    <n v="0"/>
    <n v="0"/>
    <n v="59.512"/>
    <n v="80951381.079999998"/>
    <x v="3"/>
  </r>
  <r>
    <x v="8"/>
    <x v="7"/>
    <x v="7"/>
    <x v="7"/>
    <n v="22428528000"/>
    <n v="0"/>
    <n v="0"/>
    <n v="22428528000"/>
    <n v="5607132000"/>
    <n v="22428528000"/>
    <x v="5"/>
  </r>
  <r>
    <x v="8"/>
    <x v="8"/>
    <x v="8"/>
    <x v="8"/>
    <n v="22428528000"/>
    <n v="0"/>
    <n v="0"/>
    <n v="22428528000"/>
    <n v="5607132000"/>
    <n v="22428528000"/>
    <x v="5"/>
  </r>
  <r>
    <x v="8"/>
    <x v="9"/>
    <x v="9"/>
    <x v="9"/>
    <n v="22428528000"/>
    <n v="0"/>
    <n v="0"/>
    <n v="22428528000"/>
    <n v="5607132000"/>
    <n v="22428528000"/>
    <x v="5"/>
  </r>
  <r>
    <x v="8"/>
    <x v="10"/>
    <x v="10"/>
    <x v="10"/>
    <n v="22428528000"/>
    <n v="0"/>
    <n v="0"/>
    <n v="22428528000"/>
    <n v="5607132000"/>
    <n v="22428528000"/>
    <x v="5"/>
  </r>
  <r>
    <x v="8"/>
    <x v="11"/>
    <x v="11"/>
    <x v="11"/>
    <n v="0"/>
    <n v="0"/>
    <n v="308116959"/>
    <n v="308116959"/>
    <n v="426552155.85000002"/>
    <n v="834174412.25999999"/>
    <x v="57"/>
  </r>
  <r>
    <x v="8"/>
    <x v="12"/>
    <x v="12"/>
    <x v="12"/>
    <n v="0"/>
    <n v="0"/>
    <n v="0"/>
    <n v="0"/>
    <n v="915244.85"/>
    <n v="98407759.260000005"/>
    <x v="3"/>
  </r>
  <r>
    <x v="8"/>
    <x v="13"/>
    <x v="13"/>
    <x v="13"/>
    <n v="0"/>
    <n v="0"/>
    <n v="0"/>
    <n v="0"/>
    <n v="915244.85"/>
    <n v="98407759.260000005"/>
    <x v="3"/>
  </r>
  <r>
    <x v="8"/>
    <x v="14"/>
    <x v="14"/>
    <x v="14"/>
    <n v="0"/>
    <n v="0"/>
    <n v="308116959"/>
    <n v="308116959"/>
    <n v="0"/>
    <n v="309616021"/>
    <x v="58"/>
  </r>
  <r>
    <x v="8"/>
    <x v="15"/>
    <x v="15"/>
    <x v="15"/>
    <n v="0"/>
    <n v="0"/>
    <n v="0"/>
    <n v="0"/>
    <n v="425636911"/>
    <n v="426150632"/>
    <x v="3"/>
  </r>
  <r>
    <x v="9"/>
    <x v="0"/>
    <x v="0"/>
    <x v="0"/>
    <n v="42176065000"/>
    <n v="575436131"/>
    <n v="575436131"/>
    <n v="42751501131"/>
    <n v="11174210385.15"/>
    <n v="42874202326.559998"/>
    <x v="20"/>
  </r>
  <r>
    <x v="9"/>
    <x v="1"/>
    <x v="1"/>
    <x v="1"/>
    <n v="196500000"/>
    <n v="0"/>
    <n v="0"/>
    <n v="196500000"/>
    <n v="95403900.150000006"/>
    <n v="324010203.80000001"/>
    <x v="59"/>
  </r>
  <r>
    <x v="9"/>
    <x v="2"/>
    <x v="2"/>
    <x v="2"/>
    <n v="196500000"/>
    <n v="0"/>
    <n v="0"/>
    <n v="196500000"/>
    <n v="95403900.150000006"/>
    <n v="324010203.80000001"/>
    <x v="59"/>
  </r>
  <r>
    <x v="9"/>
    <x v="3"/>
    <x v="3"/>
    <x v="3"/>
    <n v="145000000"/>
    <n v="0"/>
    <n v="0"/>
    <n v="145000000"/>
    <n v="8250773.0800000001"/>
    <n v="172145016.00999999"/>
    <x v="60"/>
  </r>
  <r>
    <x v="9"/>
    <x v="4"/>
    <x v="4"/>
    <x v="4"/>
    <n v="49000000"/>
    <n v="0"/>
    <n v="0"/>
    <n v="49000000"/>
    <n v="0"/>
    <n v="39151260"/>
    <x v="61"/>
  </r>
  <r>
    <x v="9"/>
    <x v="5"/>
    <x v="5"/>
    <x v="5"/>
    <n v="49000000"/>
    <n v="0"/>
    <n v="0"/>
    <n v="49000000"/>
    <n v="0"/>
    <n v="39151260"/>
    <x v="61"/>
  </r>
  <r>
    <x v="9"/>
    <x v="6"/>
    <x v="6"/>
    <x v="6"/>
    <n v="2500000"/>
    <n v="0"/>
    <n v="0"/>
    <n v="2500000"/>
    <n v="87153127.069999993"/>
    <n v="112713927.79000001"/>
    <x v="62"/>
  </r>
  <r>
    <x v="9"/>
    <x v="7"/>
    <x v="7"/>
    <x v="7"/>
    <n v="41959065000"/>
    <n v="0"/>
    <n v="0"/>
    <n v="41959065000"/>
    <n v="10489766250"/>
    <n v="41959065000"/>
    <x v="5"/>
  </r>
  <r>
    <x v="9"/>
    <x v="8"/>
    <x v="8"/>
    <x v="8"/>
    <n v="41959065000"/>
    <n v="0"/>
    <n v="0"/>
    <n v="41959065000"/>
    <n v="10489766250"/>
    <n v="41959065000"/>
    <x v="5"/>
  </r>
  <r>
    <x v="9"/>
    <x v="9"/>
    <x v="9"/>
    <x v="9"/>
    <n v="41959065000"/>
    <n v="0"/>
    <n v="0"/>
    <n v="41959065000"/>
    <n v="10489766250"/>
    <n v="41959065000"/>
    <x v="5"/>
  </r>
  <r>
    <x v="9"/>
    <x v="10"/>
    <x v="10"/>
    <x v="10"/>
    <n v="41959065000"/>
    <n v="0"/>
    <n v="0"/>
    <n v="41959065000"/>
    <n v="10489766250"/>
    <n v="41959065000"/>
    <x v="5"/>
  </r>
  <r>
    <x v="9"/>
    <x v="11"/>
    <x v="11"/>
    <x v="11"/>
    <n v="20500000"/>
    <n v="575436131"/>
    <n v="575436131"/>
    <n v="595936131"/>
    <n v="589040235"/>
    <n v="591127122.75999999"/>
    <x v="63"/>
  </r>
  <r>
    <x v="9"/>
    <x v="12"/>
    <x v="12"/>
    <x v="12"/>
    <n v="5500000"/>
    <n v="0"/>
    <n v="0"/>
    <n v="5500000"/>
    <n v="0"/>
    <n v="1198455.76"/>
    <x v="64"/>
  </r>
  <r>
    <x v="9"/>
    <x v="13"/>
    <x v="13"/>
    <x v="13"/>
    <n v="5500000"/>
    <n v="0"/>
    <n v="0"/>
    <n v="5500000"/>
    <n v="0"/>
    <n v="1198455.76"/>
    <x v="64"/>
  </r>
  <r>
    <x v="9"/>
    <x v="14"/>
    <x v="14"/>
    <x v="14"/>
    <n v="0"/>
    <n v="575436131"/>
    <n v="575436131"/>
    <n v="575436131"/>
    <n v="575436131"/>
    <n v="575436131"/>
    <x v="5"/>
  </r>
  <r>
    <x v="9"/>
    <x v="15"/>
    <x v="15"/>
    <x v="15"/>
    <n v="15000000"/>
    <n v="0"/>
    <n v="0"/>
    <n v="15000000"/>
    <n v="13604104"/>
    <n v="14492536"/>
    <x v="65"/>
  </r>
  <r>
    <x v="10"/>
    <x v="0"/>
    <x v="0"/>
    <x v="0"/>
    <n v="49231815000"/>
    <n v="0"/>
    <n v="1212639013"/>
    <n v="50444454013"/>
    <n v="12308561898.389999"/>
    <n v="50969604488.82"/>
    <x v="66"/>
  </r>
  <r>
    <x v="10"/>
    <x v="1"/>
    <x v="1"/>
    <x v="1"/>
    <n v="113600000"/>
    <n v="0"/>
    <n v="0"/>
    <n v="113600000"/>
    <n v="53840459.5"/>
    <n v="604378189.66999996"/>
    <x v="67"/>
  </r>
  <r>
    <x v="10"/>
    <x v="2"/>
    <x v="2"/>
    <x v="2"/>
    <n v="113600000"/>
    <n v="0"/>
    <n v="0"/>
    <n v="113600000"/>
    <n v="53840459.5"/>
    <n v="604378189.66999996"/>
    <x v="67"/>
  </r>
  <r>
    <x v="10"/>
    <x v="3"/>
    <x v="3"/>
    <x v="3"/>
    <n v="100000000"/>
    <n v="0"/>
    <n v="0"/>
    <n v="100000000"/>
    <n v="22908246.5"/>
    <n v="166926499"/>
    <x v="68"/>
  </r>
  <r>
    <x v="10"/>
    <x v="6"/>
    <x v="6"/>
    <x v="6"/>
    <n v="13600000"/>
    <n v="0"/>
    <n v="0"/>
    <n v="13600000"/>
    <n v="30932213"/>
    <n v="437451690.67000002"/>
    <x v="69"/>
  </r>
  <r>
    <x v="10"/>
    <x v="7"/>
    <x v="7"/>
    <x v="7"/>
    <n v="49018215000"/>
    <n v="0"/>
    <n v="0"/>
    <n v="49018215000"/>
    <n v="12254553750"/>
    <n v="49018215000"/>
    <x v="5"/>
  </r>
  <r>
    <x v="10"/>
    <x v="8"/>
    <x v="8"/>
    <x v="8"/>
    <n v="49018215000"/>
    <n v="0"/>
    <n v="0"/>
    <n v="49018215000"/>
    <n v="12254553750"/>
    <n v="49018215000"/>
    <x v="5"/>
  </r>
  <r>
    <x v="10"/>
    <x v="9"/>
    <x v="9"/>
    <x v="9"/>
    <n v="49018215000"/>
    <n v="0"/>
    <n v="0"/>
    <n v="49018215000"/>
    <n v="12254553750"/>
    <n v="49018215000"/>
    <x v="5"/>
  </r>
  <r>
    <x v="10"/>
    <x v="10"/>
    <x v="10"/>
    <x v="10"/>
    <n v="49018215000"/>
    <n v="0"/>
    <n v="0"/>
    <n v="49018215000"/>
    <n v="12254553750"/>
    <n v="49018215000"/>
    <x v="5"/>
  </r>
  <r>
    <x v="10"/>
    <x v="11"/>
    <x v="11"/>
    <x v="11"/>
    <n v="100000000"/>
    <n v="0"/>
    <n v="1212639013"/>
    <n v="1312639013"/>
    <n v="167688.89000000001"/>
    <n v="1347011299.1500001"/>
    <x v="70"/>
  </r>
  <r>
    <x v="10"/>
    <x v="12"/>
    <x v="12"/>
    <x v="12"/>
    <n v="100000000"/>
    <n v="0"/>
    <n v="0"/>
    <n v="100000000"/>
    <n v="167688.89000000001"/>
    <n v="134372286.15000001"/>
    <x v="71"/>
  </r>
  <r>
    <x v="10"/>
    <x v="13"/>
    <x v="13"/>
    <x v="13"/>
    <n v="100000000"/>
    <n v="0"/>
    <n v="0"/>
    <n v="100000000"/>
    <n v="167688.89000000001"/>
    <n v="134372286.15000001"/>
    <x v="71"/>
  </r>
  <r>
    <x v="10"/>
    <x v="14"/>
    <x v="14"/>
    <x v="14"/>
    <n v="0"/>
    <n v="0"/>
    <n v="1212639013"/>
    <n v="1212639013"/>
    <n v="0"/>
    <n v="1212639013"/>
    <x v="5"/>
  </r>
  <r>
    <x v="11"/>
    <x v="0"/>
    <x v="0"/>
    <x v="0"/>
    <n v="20471087000"/>
    <n v="0"/>
    <n v="0"/>
    <n v="20471087000"/>
    <n v="5065669647.1999998"/>
    <n v="20337354468.630001"/>
    <x v="72"/>
  </r>
  <r>
    <x v="11"/>
    <x v="1"/>
    <x v="1"/>
    <x v="1"/>
    <n v="270500000"/>
    <n v="0"/>
    <n v="0"/>
    <n v="270500000"/>
    <n v="8745901"/>
    <n v="129510186.2"/>
    <x v="73"/>
  </r>
  <r>
    <x v="11"/>
    <x v="2"/>
    <x v="2"/>
    <x v="2"/>
    <n v="270500000"/>
    <n v="0"/>
    <n v="0"/>
    <n v="270500000"/>
    <n v="8745901"/>
    <n v="129510186.2"/>
    <x v="73"/>
  </r>
  <r>
    <x v="11"/>
    <x v="3"/>
    <x v="3"/>
    <x v="3"/>
    <n v="270000000"/>
    <n v="0"/>
    <n v="0"/>
    <n v="270000000"/>
    <n v="8717118"/>
    <n v="122671537.2"/>
    <x v="74"/>
  </r>
  <r>
    <x v="11"/>
    <x v="6"/>
    <x v="6"/>
    <x v="6"/>
    <n v="500"/>
    <n v="0"/>
    <n v="0"/>
    <n v="500"/>
    <n v="28.783000000000001"/>
    <n v="6838649"/>
    <x v="75"/>
  </r>
  <r>
    <x v="11"/>
    <x v="7"/>
    <x v="7"/>
    <x v="7"/>
    <n v="20196087000"/>
    <n v="0"/>
    <n v="0"/>
    <n v="20196087000"/>
    <n v="5049021750"/>
    <n v="20196087000"/>
    <x v="5"/>
  </r>
  <r>
    <x v="11"/>
    <x v="8"/>
    <x v="8"/>
    <x v="8"/>
    <n v="20196087000"/>
    <n v="0"/>
    <n v="0"/>
    <n v="20196087000"/>
    <n v="5049021750"/>
    <n v="20196087000"/>
    <x v="5"/>
  </r>
  <r>
    <x v="11"/>
    <x v="9"/>
    <x v="9"/>
    <x v="9"/>
    <n v="20196087000"/>
    <n v="0"/>
    <n v="0"/>
    <n v="20196087000"/>
    <n v="5049021750"/>
    <n v="20196087000"/>
    <x v="5"/>
  </r>
  <r>
    <x v="11"/>
    <x v="10"/>
    <x v="10"/>
    <x v="10"/>
    <n v="20196087000"/>
    <n v="0"/>
    <n v="0"/>
    <n v="20196087000"/>
    <n v="5049021750"/>
    <n v="20196087000"/>
    <x v="5"/>
  </r>
  <r>
    <x v="11"/>
    <x v="11"/>
    <x v="11"/>
    <x v="11"/>
    <n v="4500000"/>
    <n v="0"/>
    <n v="0"/>
    <n v="4500000"/>
    <n v="7901996.2000000002"/>
    <n v="11757282.43"/>
    <x v="76"/>
  </r>
  <r>
    <x v="11"/>
    <x v="16"/>
    <x v="16"/>
    <x v="16"/>
    <n v="2000000"/>
    <n v="0"/>
    <n v="0"/>
    <n v="2000000"/>
    <n v="0"/>
    <n v="0"/>
    <x v="3"/>
  </r>
  <r>
    <x v="11"/>
    <x v="17"/>
    <x v="17"/>
    <x v="17"/>
    <n v="2000000"/>
    <n v="0"/>
    <n v="0"/>
    <n v="2000000"/>
    <n v="0"/>
    <n v="0"/>
    <x v="3"/>
  </r>
  <r>
    <x v="11"/>
    <x v="12"/>
    <x v="12"/>
    <x v="12"/>
    <n v="2000000"/>
    <n v="0"/>
    <n v="0"/>
    <n v="2000000"/>
    <n v="59341.2"/>
    <n v="3914627.43"/>
    <x v="77"/>
  </r>
  <r>
    <x v="11"/>
    <x v="13"/>
    <x v="13"/>
    <x v="13"/>
    <n v="2000000"/>
    <n v="0"/>
    <n v="0"/>
    <n v="2000000"/>
    <n v="59341.2"/>
    <n v="3914627.43"/>
    <x v="77"/>
  </r>
  <r>
    <x v="11"/>
    <x v="15"/>
    <x v="15"/>
    <x v="15"/>
    <n v="500"/>
    <n v="0"/>
    <n v="0"/>
    <n v="500"/>
    <n v="7842655"/>
    <n v="7842655"/>
    <x v="78"/>
  </r>
  <r>
    <x v="12"/>
    <x v="0"/>
    <x v="0"/>
    <x v="0"/>
    <n v="14150060000"/>
    <n v="0"/>
    <n v="0"/>
    <n v="14150060000"/>
    <n v="3500390115.6300001"/>
    <n v="14213733644.110001"/>
    <x v="79"/>
  </r>
  <r>
    <x v="12"/>
    <x v="1"/>
    <x v="1"/>
    <x v="1"/>
    <n v="250000000"/>
    <n v="0"/>
    <n v="0"/>
    <n v="250000000"/>
    <n v="25375115.629999999"/>
    <n v="313673644.11000001"/>
    <x v="80"/>
  </r>
  <r>
    <x v="12"/>
    <x v="2"/>
    <x v="2"/>
    <x v="2"/>
    <n v="250000000"/>
    <n v="0"/>
    <n v="0"/>
    <n v="250000000"/>
    <n v="25375115.629999999"/>
    <n v="313673644.11000001"/>
    <x v="80"/>
  </r>
  <r>
    <x v="12"/>
    <x v="3"/>
    <x v="3"/>
    <x v="3"/>
    <n v="200000000"/>
    <n v="0"/>
    <n v="0"/>
    <n v="200000000"/>
    <n v="20018275"/>
    <n v="132755062.56999999"/>
    <x v="81"/>
  </r>
  <r>
    <x v="12"/>
    <x v="4"/>
    <x v="4"/>
    <x v="4"/>
    <n v="0"/>
    <n v="0"/>
    <n v="0"/>
    <n v="0"/>
    <n v="3232759"/>
    <n v="54988462.5"/>
    <x v="3"/>
  </r>
  <r>
    <x v="12"/>
    <x v="5"/>
    <x v="5"/>
    <x v="5"/>
    <n v="0"/>
    <n v="0"/>
    <n v="0"/>
    <n v="0"/>
    <n v="3232759"/>
    <n v="54988462.5"/>
    <x v="3"/>
  </r>
  <r>
    <x v="12"/>
    <x v="6"/>
    <x v="6"/>
    <x v="6"/>
    <n v="50000000"/>
    <n v="0"/>
    <n v="0"/>
    <n v="50000000"/>
    <n v="2124081.63"/>
    <n v="125930119.04000001"/>
    <x v="82"/>
  </r>
  <r>
    <x v="12"/>
    <x v="7"/>
    <x v="7"/>
    <x v="7"/>
    <n v="13900060000"/>
    <n v="0"/>
    <n v="0"/>
    <n v="13900060000"/>
    <n v="3475015000"/>
    <n v="13900060000"/>
    <x v="5"/>
  </r>
  <r>
    <x v="12"/>
    <x v="8"/>
    <x v="8"/>
    <x v="8"/>
    <n v="13900060000"/>
    <n v="0"/>
    <n v="0"/>
    <n v="13900060000"/>
    <n v="3475015000"/>
    <n v="13900060000"/>
    <x v="5"/>
  </r>
  <r>
    <x v="12"/>
    <x v="9"/>
    <x v="9"/>
    <x v="9"/>
    <n v="13900060000"/>
    <n v="0"/>
    <n v="0"/>
    <n v="13900060000"/>
    <n v="3475015000"/>
    <n v="13900060000"/>
    <x v="5"/>
  </r>
  <r>
    <x v="12"/>
    <x v="10"/>
    <x v="10"/>
    <x v="10"/>
    <n v="13900060000"/>
    <n v="0"/>
    <n v="0"/>
    <n v="13900060000"/>
    <n v="3475015000"/>
    <n v="13900060000"/>
    <x v="5"/>
  </r>
  <r>
    <x v="13"/>
    <x v="0"/>
    <x v="0"/>
    <x v="0"/>
    <n v="18890500000"/>
    <n v="0"/>
    <n v="140287441"/>
    <n v="19030787441"/>
    <n v="5815870315.2399998"/>
    <n v="19338671752.16"/>
    <x v="83"/>
  </r>
  <r>
    <x v="13"/>
    <x v="1"/>
    <x v="1"/>
    <x v="1"/>
    <n v="121000000"/>
    <n v="0"/>
    <n v="0"/>
    <n v="121000000"/>
    <n v="91326101"/>
    <n v="372561628.04000002"/>
    <x v="84"/>
  </r>
  <r>
    <x v="13"/>
    <x v="2"/>
    <x v="2"/>
    <x v="2"/>
    <n v="121000000"/>
    <n v="0"/>
    <n v="0"/>
    <n v="121000000"/>
    <n v="91326101"/>
    <n v="372561628.04000002"/>
    <x v="84"/>
  </r>
  <r>
    <x v="13"/>
    <x v="3"/>
    <x v="3"/>
    <x v="3"/>
    <n v="120000000"/>
    <n v="0"/>
    <n v="0"/>
    <n v="120000000"/>
    <n v="90948798"/>
    <n v="352148758.04000002"/>
    <x v="85"/>
  </r>
  <r>
    <x v="13"/>
    <x v="6"/>
    <x v="6"/>
    <x v="6"/>
    <n v="1000000"/>
    <n v="0"/>
    <n v="0"/>
    <n v="1000000"/>
    <n v="377.303"/>
    <n v="20412870"/>
    <x v="86"/>
  </r>
  <r>
    <x v="13"/>
    <x v="7"/>
    <x v="7"/>
    <x v="7"/>
    <n v="18769500000"/>
    <n v="0"/>
    <n v="0"/>
    <n v="18769500000"/>
    <n v="5720730626"/>
    <n v="18769500000"/>
    <x v="5"/>
  </r>
  <r>
    <x v="13"/>
    <x v="8"/>
    <x v="8"/>
    <x v="8"/>
    <n v="18769500000"/>
    <n v="0"/>
    <n v="0"/>
    <n v="18769500000"/>
    <n v="5720730626"/>
    <n v="18769500000"/>
    <x v="5"/>
  </r>
  <r>
    <x v="13"/>
    <x v="9"/>
    <x v="9"/>
    <x v="9"/>
    <n v="18769500000"/>
    <n v="0"/>
    <n v="0"/>
    <n v="18769500000"/>
    <n v="5720730626"/>
    <n v="18769500000"/>
    <x v="5"/>
  </r>
  <r>
    <x v="13"/>
    <x v="10"/>
    <x v="10"/>
    <x v="10"/>
    <n v="18769500000"/>
    <n v="0"/>
    <n v="0"/>
    <n v="18769500000"/>
    <n v="5720730626"/>
    <n v="18769500000"/>
    <x v="5"/>
  </r>
  <r>
    <x v="13"/>
    <x v="11"/>
    <x v="11"/>
    <x v="11"/>
    <n v="0"/>
    <n v="0"/>
    <n v="140287441"/>
    <n v="140287441"/>
    <n v="3813588.24"/>
    <n v="196610124.12"/>
    <x v="87"/>
  </r>
  <r>
    <x v="13"/>
    <x v="12"/>
    <x v="12"/>
    <x v="12"/>
    <n v="0"/>
    <n v="0"/>
    <n v="0"/>
    <n v="0"/>
    <n v="32004.240000000002"/>
    <n v="3845834.12"/>
    <x v="3"/>
  </r>
  <r>
    <x v="13"/>
    <x v="13"/>
    <x v="13"/>
    <x v="13"/>
    <n v="0"/>
    <n v="0"/>
    <n v="0"/>
    <n v="0"/>
    <n v="32004.240000000002"/>
    <n v="3845834.12"/>
    <x v="3"/>
  </r>
  <r>
    <x v="13"/>
    <x v="14"/>
    <x v="14"/>
    <x v="14"/>
    <n v="0"/>
    <n v="0"/>
    <n v="140287441"/>
    <n v="140287441"/>
    <n v="0"/>
    <n v="140287441"/>
    <x v="5"/>
  </r>
  <r>
    <x v="13"/>
    <x v="15"/>
    <x v="15"/>
    <x v="15"/>
    <n v="0"/>
    <n v="0"/>
    <n v="0"/>
    <n v="0"/>
    <n v="3781584"/>
    <n v="52476849"/>
    <x v="3"/>
  </r>
  <r>
    <x v="14"/>
    <x v="0"/>
    <x v="0"/>
    <x v="0"/>
    <n v="17137006000"/>
    <n v="0"/>
    <n v="0"/>
    <n v="17137006000"/>
    <n v="4286560430.6900001"/>
    <n v="17115436069.4"/>
    <x v="88"/>
  </r>
  <r>
    <x v="14"/>
    <x v="1"/>
    <x v="1"/>
    <x v="1"/>
    <n v="72415000"/>
    <n v="0"/>
    <n v="0"/>
    <n v="72415000"/>
    <n v="20387344"/>
    <n v="47524707"/>
    <x v="89"/>
  </r>
  <r>
    <x v="14"/>
    <x v="2"/>
    <x v="2"/>
    <x v="2"/>
    <n v="72415000"/>
    <n v="0"/>
    <n v="0"/>
    <n v="72415000"/>
    <n v="20387344"/>
    <n v="47524707"/>
    <x v="89"/>
  </r>
  <r>
    <x v="14"/>
    <x v="3"/>
    <x v="3"/>
    <x v="3"/>
    <n v="69465000"/>
    <n v="0"/>
    <n v="0"/>
    <n v="69465000"/>
    <n v="1650000"/>
    <n v="10481365"/>
    <x v="90"/>
  </r>
  <r>
    <x v="14"/>
    <x v="6"/>
    <x v="6"/>
    <x v="6"/>
    <n v="2950000"/>
    <n v="0"/>
    <n v="0"/>
    <n v="2950000"/>
    <n v="18737344"/>
    <n v="37043342"/>
    <x v="91"/>
  </r>
  <r>
    <x v="14"/>
    <x v="7"/>
    <x v="7"/>
    <x v="7"/>
    <n v="17064591000"/>
    <n v="0"/>
    <n v="0"/>
    <n v="17064591000"/>
    <n v="4266147750"/>
    <n v="17064591000"/>
    <x v="5"/>
  </r>
  <r>
    <x v="14"/>
    <x v="8"/>
    <x v="8"/>
    <x v="8"/>
    <n v="17064591000"/>
    <n v="0"/>
    <n v="0"/>
    <n v="17064591000"/>
    <n v="4266147750"/>
    <n v="17064591000"/>
    <x v="5"/>
  </r>
  <r>
    <x v="14"/>
    <x v="9"/>
    <x v="9"/>
    <x v="9"/>
    <n v="17064591000"/>
    <n v="0"/>
    <n v="0"/>
    <n v="17064591000"/>
    <n v="4266147750"/>
    <n v="17064591000"/>
    <x v="5"/>
  </r>
  <r>
    <x v="14"/>
    <x v="10"/>
    <x v="10"/>
    <x v="10"/>
    <n v="17064591000"/>
    <n v="0"/>
    <n v="0"/>
    <n v="17064591000"/>
    <n v="4266147750"/>
    <n v="17064591000"/>
    <x v="5"/>
  </r>
  <r>
    <x v="14"/>
    <x v="11"/>
    <x v="11"/>
    <x v="11"/>
    <n v="0"/>
    <n v="0"/>
    <n v="0"/>
    <n v="0"/>
    <n v="25336.69"/>
    <n v="3320362.4"/>
    <x v="3"/>
  </r>
  <r>
    <x v="14"/>
    <x v="12"/>
    <x v="12"/>
    <x v="12"/>
    <n v="0"/>
    <n v="0"/>
    <n v="0"/>
    <n v="0"/>
    <n v="25336.69"/>
    <n v="3320362.4"/>
    <x v="3"/>
  </r>
  <r>
    <x v="14"/>
    <x v="13"/>
    <x v="13"/>
    <x v="13"/>
    <n v="0"/>
    <n v="0"/>
    <n v="0"/>
    <n v="0"/>
    <n v="25336.69"/>
    <n v="3320362.4"/>
    <x v="3"/>
  </r>
  <r>
    <x v="15"/>
    <x v="0"/>
    <x v="0"/>
    <x v="0"/>
    <n v="21977555000"/>
    <n v="0"/>
    <n v="0"/>
    <n v="21977555000"/>
    <n v="5417095480.6599998"/>
    <n v="21951640977.110001"/>
    <x v="92"/>
  </r>
  <r>
    <x v="15"/>
    <x v="1"/>
    <x v="1"/>
    <x v="1"/>
    <n v="251500000"/>
    <n v="0"/>
    <n v="0"/>
    <n v="251500000"/>
    <n v="18445505.91"/>
    <n v="221124083.40000001"/>
    <x v="7"/>
  </r>
  <r>
    <x v="15"/>
    <x v="2"/>
    <x v="2"/>
    <x v="2"/>
    <n v="251500000"/>
    <n v="0"/>
    <n v="0"/>
    <n v="251500000"/>
    <n v="18445505.91"/>
    <n v="221124083.40000001"/>
    <x v="7"/>
  </r>
  <r>
    <x v="15"/>
    <x v="3"/>
    <x v="3"/>
    <x v="3"/>
    <n v="250000000"/>
    <n v="0"/>
    <n v="0"/>
    <n v="250000000"/>
    <n v="18395195.91"/>
    <n v="219947714.40000001"/>
    <x v="93"/>
  </r>
  <r>
    <x v="15"/>
    <x v="6"/>
    <x v="6"/>
    <x v="6"/>
    <n v="1500000"/>
    <n v="0"/>
    <n v="0"/>
    <n v="1500000"/>
    <n v="50.31"/>
    <n v="1176369"/>
    <x v="94"/>
  </r>
  <r>
    <x v="15"/>
    <x v="7"/>
    <x v="7"/>
    <x v="7"/>
    <n v="21523055000"/>
    <n v="0"/>
    <n v="0"/>
    <n v="21523055000"/>
    <n v="5375662000"/>
    <n v="21523055000"/>
    <x v="5"/>
  </r>
  <r>
    <x v="15"/>
    <x v="8"/>
    <x v="8"/>
    <x v="8"/>
    <n v="21523055000"/>
    <n v="0"/>
    <n v="0"/>
    <n v="21523055000"/>
    <n v="5375662000"/>
    <n v="21523055000"/>
    <x v="5"/>
  </r>
  <r>
    <x v="15"/>
    <x v="9"/>
    <x v="9"/>
    <x v="9"/>
    <n v="21523055000"/>
    <n v="0"/>
    <n v="0"/>
    <n v="21523055000"/>
    <n v="5375662000"/>
    <n v="21523055000"/>
    <x v="5"/>
  </r>
  <r>
    <x v="15"/>
    <x v="10"/>
    <x v="10"/>
    <x v="10"/>
    <n v="21523055000"/>
    <n v="0"/>
    <n v="0"/>
    <n v="21523055000"/>
    <n v="5375662000"/>
    <n v="21523055000"/>
    <x v="5"/>
  </r>
  <r>
    <x v="15"/>
    <x v="11"/>
    <x v="11"/>
    <x v="11"/>
    <n v="203000000"/>
    <n v="0"/>
    <n v="0"/>
    <n v="203000000"/>
    <n v="22987974.75"/>
    <n v="207461893.71000001"/>
    <x v="95"/>
  </r>
  <r>
    <x v="15"/>
    <x v="16"/>
    <x v="16"/>
    <x v="16"/>
    <n v="2000000"/>
    <n v="0"/>
    <n v="0"/>
    <n v="2000000"/>
    <n v="0"/>
    <n v="42447544"/>
    <x v="96"/>
  </r>
  <r>
    <x v="15"/>
    <x v="17"/>
    <x v="17"/>
    <x v="17"/>
    <n v="2000000"/>
    <n v="0"/>
    <n v="0"/>
    <n v="2000000"/>
    <n v="0"/>
    <n v="42447544"/>
    <x v="96"/>
  </r>
  <r>
    <x v="15"/>
    <x v="12"/>
    <x v="12"/>
    <x v="12"/>
    <n v="1000000"/>
    <n v="0"/>
    <n v="0"/>
    <n v="1000000"/>
    <n v="50117.75"/>
    <n v="16974178.32"/>
    <x v="97"/>
  </r>
  <r>
    <x v="15"/>
    <x v="13"/>
    <x v="13"/>
    <x v="13"/>
    <n v="1000000"/>
    <n v="0"/>
    <n v="0"/>
    <n v="1000000"/>
    <n v="50117.75"/>
    <n v="16974178.32"/>
    <x v="97"/>
  </r>
  <r>
    <x v="15"/>
    <x v="15"/>
    <x v="15"/>
    <x v="15"/>
    <n v="200000000"/>
    <n v="0"/>
    <n v="0"/>
    <n v="200000000"/>
    <n v="22937857"/>
    <n v="148040171.38999999"/>
    <x v="98"/>
  </r>
  <r>
    <x v="16"/>
    <x v="0"/>
    <x v="0"/>
    <x v="0"/>
    <n v="15296366000"/>
    <n v="0"/>
    <n v="0"/>
    <n v="15296366000"/>
    <n v="3824481420.9899998"/>
    <n v="15742056593.879999"/>
    <x v="99"/>
  </r>
  <r>
    <x v="16"/>
    <x v="1"/>
    <x v="1"/>
    <x v="1"/>
    <n v="73200000"/>
    <n v="0"/>
    <n v="0"/>
    <n v="73200000"/>
    <n v="5647686.9900000002"/>
    <n v="385473446.94"/>
    <x v="100"/>
  </r>
  <r>
    <x v="16"/>
    <x v="2"/>
    <x v="2"/>
    <x v="2"/>
    <n v="73200000"/>
    <n v="0"/>
    <n v="0"/>
    <n v="73200000"/>
    <n v="5647686.9900000002"/>
    <n v="385473446.94"/>
    <x v="100"/>
  </r>
  <r>
    <x v="16"/>
    <x v="3"/>
    <x v="3"/>
    <x v="3"/>
    <n v="73000000"/>
    <n v="0"/>
    <n v="0"/>
    <n v="73000000"/>
    <n v="3692036.99"/>
    <n v="210165301.94999999"/>
    <x v="101"/>
  </r>
  <r>
    <x v="16"/>
    <x v="4"/>
    <x v="4"/>
    <x v="4"/>
    <n v="0"/>
    <n v="0"/>
    <n v="0"/>
    <n v="0"/>
    <n v="0"/>
    <n v="150000000"/>
    <x v="3"/>
  </r>
  <r>
    <x v="16"/>
    <x v="18"/>
    <x v="18"/>
    <x v="21"/>
    <n v="0"/>
    <n v="0"/>
    <n v="0"/>
    <n v="0"/>
    <n v="0"/>
    <n v="150000000"/>
    <x v="3"/>
  </r>
  <r>
    <x v="16"/>
    <x v="6"/>
    <x v="6"/>
    <x v="6"/>
    <n v="200"/>
    <n v="0"/>
    <n v="0"/>
    <n v="200"/>
    <n v="1955650"/>
    <n v="25308144.989999998"/>
    <x v="102"/>
  </r>
  <r>
    <x v="16"/>
    <x v="7"/>
    <x v="7"/>
    <x v="7"/>
    <n v="15221166000"/>
    <n v="0"/>
    <n v="0"/>
    <n v="15221166000"/>
    <n v="3805291500"/>
    <n v="15221166000"/>
    <x v="5"/>
  </r>
  <r>
    <x v="16"/>
    <x v="8"/>
    <x v="8"/>
    <x v="8"/>
    <n v="15221166000"/>
    <n v="0"/>
    <n v="0"/>
    <n v="15221166000"/>
    <n v="3805291500"/>
    <n v="15221166000"/>
    <x v="5"/>
  </r>
  <r>
    <x v="16"/>
    <x v="9"/>
    <x v="9"/>
    <x v="9"/>
    <n v="15221166000"/>
    <n v="0"/>
    <n v="0"/>
    <n v="15221166000"/>
    <n v="3805291500"/>
    <n v="15221166000"/>
    <x v="5"/>
  </r>
  <r>
    <x v="16"/>
    <x v="10"/>
    <x v="10"/>
    <x v="10"/>
    <n v="15221166000"/>
    <n v="0"/>
    <n v="0"/>
    <n v="15221166000"/>
    <n v="3805291500"/>
    <n v="15221166000"/>
    <x v="5"/>
  </r>
  <r>
    <x v="16"/>
    <x v="11"/>
    <x v="11"/>
    <x v="11"/>
    <n v="2000000"/>
    <n v="0"/>
    <n v="0"/>
    <n v="2000000"/>
    <n v="13542234"/>
    <n v="135417146.94"/>
    <x v="103"/>
  </r>
  <r>
    <x v="16"/>
    <x v="15"/>
    <x v="15"/>
    <x v="15"/>
    <n v="2000000"/>
    <n v="0"/>
    <n v="0"/>
    <n v="2000000"/>
    <n v="13542234"/>
    <n v="135417146.94"/>
    <x v="103"/>
  </r>
  <r>
    <x v="17"/>
    <x v="0"/>
    <x v="0"/>
    <x v="0"/>
    <n v="42803873000"/>
    <n v="0"/>
    <n v="16197329013"/>
    <n v="59001202013"/>
    <n v="11033955498.120001"/>
    <n v="59479304581.370003"/>
    <x v="29"/>
  </r>
  <r>
    <x v="17"/>
    <x v="1"/>
    <x v="1"/>
    <x v="1"/>
    <n v="121000000"/>
    <n v="0"/>
    <n v="0"/>
    <n v="121000000"/>
    <n v="9752397.2799999993"/>
    <n v="124016687.83"/>
    <x v="104"/>
  </r>
  <r>
    <x v="17"/>
    <x v="2"/>
    <x v="2"/>
    <x v="2"/>
    <n v="121000000"/>
    <n v="0"/>
    <n v="0"/>
    <n v="121000000"/>
    <n v="9752397.2799999993"/>
    <n v="124016687.83"/>
    <x v="104"/>
  </r>
  <r>
    <x v="17"/>
    <x v="3"/>
    <x v="3"/>
    <x v="3"/>
    <n v="120000000"/>
    <n v="0"/>
    <n v="0"/>
    <n v="120000000"/>
    <n v="9731757.2799999993"/>
    <n v="123484039.72"/>
    <x v="105"/>
  </r>
  <r>
    <x v="17"/>
    <x v="6"/>
    <x v="6"/>
    <x v="6"/>
    <n v="1000000"/>
    <n v="0"/>
    <n v="0"/>
    <n v="1000000"/>
    <n v="20.64"/>
    <n v="532648.11"/>
    <x v="106"/>
  </r>
  <r>
    <x v="17"/>
    <x v="7"/>
    <x v="7"/>
    <x v="7"/>
    <n v="42662873000"/>
    <n v="0"/>
    <n v="0"/>
    <n v="42662873000"/>
    <n v="10665718250"/>
    <n v="42662873000"/>
    <x v="5"/>
  </r>
  <r>
    <x v="17"/>
    <x v="8"/>
    <x v="8"/>
    <x v="8"/>
    <n v="42662873000"/>
    <n v="0"/>
    <n v="0"/>
    <n v="42662873000"/>
    <n v="10665718250"/>
    <n v="42662873000"/>
    <x v="5"/>
  </r>
  <r>
    <x v="17"/>
    <x v="9"/>
    <x v="9"/>
    <x v="9"/>
    <n v="42662873000"/>
    <n v="0"/>
    <n v="0"/>
    <n v="42662873000"/>
    <n v="10665718250"/>
    <n v="42662873000"/>
    <x v="5"/>
  </r>
  <r>
    <x v="17"/>
    <x v="10"/>
    <x v="10"/>
    <x v="10"/>
    <n v="42662873000"/>
    <n v="0"/>
    <n v="0"/>
    <n v="42662873000"/>
    <n v="10665718250"/>
    <n v="42662873000"/>
    <x v="5"/>
  </r>
  <r>
    <x v="17"/>
    <x v="11"/>
    <x v="11"/>
    <x v="11"/>
    <n v="20000000"/>
    <n v="0"/>
    <n v="16197329013"/>
    <n v="16217329013"/>
    <n v="358484850.83999997"/>
    <n v="16692414893.540001"/>
    <x v="107"/>
  </r>
  <r>
    <x v="17"/>
    <x v="12"/>
    <x v="12"/>
    <x v="12"/>
    <n v="20000000"/>
    <n v="0"/>
    <n v="0"/>
    <n v="20000000"/>
    <n v="66342.12"/>
    <n v="125308716.38"/>
    <x v="108"/>
  </r>
  <r>
    <x v="17"/>
    <x v="13"/>
    <x v="13"/>
    <x v="13"/>
    <n v="20000000"/>
    <n v="0"/>
    <n v="0"/>
    <n v="20000000"/>
    <n v="66342.12"/>
    <n v="125308716.38"/>
    <x v="108"/>
  </r>
  <r>
    <x v="17"/>
    <x v="14"/>
    <x v="14"/>
    <x v="14"/>
    <n v="0"/>
    <n v="0"/>
    <n v="16197329013"/>
    <n v="16197329013"/>
    <n v="0"/>
    <n v="16197329013"/>
    <x v="5"/>
  </r>
  <r>
    <x v="17"/>
    <x v="15"/>
    <x v="15"/>
    <x v="15"/>
    <n v="0"/>
    <n v="0"/>
    <n v="0"/>
    <n v="0"/>
    <n v="358418508.72000003"/>
    <n v="369777164.16000003"/>
    <x v="3"/>
  </r>
  <r>
    <x v="18"/>
    <x v="0"/>
    <x v="0"/>
    <x v="0"/>
    <n v="77141502000"/>
    <n v="0"/>
    <n v="21353887476"/>
    <n v="98495389476"/>
    <n v="20543873891.349998"/>
    <n v="106065080914.77"/>
    <x v="109"/>
  </r>
  <r>
    <x v="18"/>
    <x v="1"/>
    <x v="1"/>
    <x v="1"/>
    <n v="91286000"/>
    <n v="0"/>
    <n v="500000000"/>
    <n v="591286000"/>
    <n v="729847085.01999998"/>
    <n v="1352329877.28"/>
    <x v="110"/>
  </r>
  <r>
    <x v="18"/>
    <x v="2"/>
    <x v="2"/>
    <x v="2"/>
    <n v="91286000"/>
    <n v="0"/>
    <n v="500000000"/>
    <n v="591286000"/>
    <n v="729847085.01999998"/>
    <n v="1352329877.28"/>
    <x v="110"/>
  </r>
  <r>
    <x v="18"/>
    <x v="3"/>
    <x v="3"/>
    <x v="3"/>
    <n v="66000000"/>
    <n v="0"/>
    <n v="0"/>
    <n v="66000000"/>
    <n v="5095179.38"/>
    <n v="66274986.340000004"/>
    <x v="111"/>
  </r>
  <r>
    <x v="18"/>
    <x v="4"/>
    <x v="4"/>
    <x v="4"/>
    <n v="8000000"/>
    <n v="0"/>
    <n v="500000000"/>
    <n v="508000000"/>
    <n v="0"/>
    <n v="501179000"/>
    <x v="112"/>
  </r>
  <r>
    <x v="18"/>
    <x v="5"/>
    <x v="5"/>
    <x v="5"/>
    <n v="8000000"/>
    <n v="0"/>
    <n v="0"/>
    <n v="8000000"/>
    <n v="0"/>
    <n v="1179000"/>
    <x v="113"/>
  </r>
  <r>
    <x v="18"/>
    <x v="18"/>
    <x v="18"/>
    <x v="21"/>
    <n v="0"/>
    <n v="0"/>
    <n v="500000000"/>
    <n v="500000000"/>
    <n v="0"/>
    <n v="500000000"/>
    <x v="5"/>
  </r>
  <r>
    <x v="18"/>
    <x v="6"/>
    <x v="6"/>
    <x v="6"/>
    <n v="17286000"/>
    <n v="0"/>
    <n v="0"/>
    <n v="17286000"/>
    <n v="724751905.63999999"/>
    <n v="784875890.94000006"/>
    <x v="114"/>
  </r>
  <r>
    <x v="18"/>
    <x v="7"/>
    <x v="7"/>
    <x v="7"/>
    <n v="76850216000"/>
    <n v="0"/>
    <n v="0"/>
    <n v="76850216000"/>
    <n v="19212554000"/>
    <n v="82452676223"/>
    <x v="115"/>
  </r>
  <r>
    <x v="18"/>
    <x v="8"/>
    <x v="8"/>
    <x v="8"/>
    <n v="76850216000"/>
    <n v="0"/>
    <n v="0"/>
    <n v="76850216000"/>
    <n v="19212554000"/>
    <n v="82452676223"/>
    <x v="115"/>
  </r>
  <r>
    <x v="18"/>
    <x v="9"/>
    <x v="9"/>
    <x v="9"/>
    <n v="76850216000"/>
    <n v="0"/>
    <n v="0"/>
    <n v="76850216000"/>
    <n v="19212554000"/>
    <n v="82452676223"/>
    <x v="115"/>
  </r>
  <r>
    <x v="18"/>
    <x v="10"/>
    <x v="10"/>
    <x v="10"/>
    <n v="76850216000"/>
    <n v="0"/>
    <n v="0"/>
    <n v="76850216000"/>
    <n v="19212554000"/>
    <n v="82452676223"/>
    <x v="115"/>
  </r>
  <r>
    <x v="18"/>
    <x v="11"/>
    <x v="11"/>
    <x v="11"/>
    <n v="200000000"/>
    <n v="0"/>
    <n v="20853887476"/>
    <n v="21053887476"/>
    <n v="601472806.33000004"/>
    <n v="22260074814.490002"/>
    <x v="116"/>
  </r>
  <r>
    <x v="18"/>
    <x v="16"/>
    <x v="16"/>
    <x v="16"/>
    <n v="0"/>
    <n v="0"/>
    <n v="0"/>
    <n v="0"/>
    <n v="0"/>
    <n v="30269815"/>
    <x v="3"/>
  </r>
  <r>
    <x v="18"/>
    <x v="17"/>
    <x v="17"/>
    <x v="17"/>
    <n v="0"/>
    <n v="0"/>
    <n v="0"/>
    <n v="0"/>
    <n v="0"/>
    <n v="30269815"/>
    <x v="3"/>
  </r>
  <r>
    <x v="18"/>
    <x v="12"/>
    <x v="12"/>
    <x v="12"/>
    <n v="200000000"/>
    <n v="0"/>
    <n v="0"/>
    <n v="200000000"/>
    <n v="601472806.33000004"/>
    <n v="1375917523.49"/>
    <x v="117"/>
  </r>
  <r>
    <x v="18"/>
    <x v="13"/>
    <x v="13"/>
    <x v="13"/>
    <n v="200000000"/>
    <n v="0"/>
    <n v="0"/>
    <n v="200000000"/>
    <n v="601472806.33000004"/>
    <n v="1375917523.49"/>
    <x v="117"/>
  </r>
  <r>
    <x v="18"/>
    <x v="14"/>
    <x v="14"/>
    <x v="14"/>
    <n v="0"/>
    <n v="0"/>
    <n v="20853887476"/>
    <n v="20853887476"/>
    <n v="0"/>
    <n v="20853887476"/>
    <x v="5"/>
  </r>
  <r>
    <x v="19"/>
    <x v="0"/>
    <x v="0"/>
    <x v="0"/>
    <n v="19812015000"/>
    <n v="0"/>
    <n v="0"/>
    <n v="19812015000"/>
    <n v="4960485084.5299997"/>
    <n v="20139332929.939999"/>
    <x v="118"/>
  </r>
  <r>
    <x v="19"/>
    <x v="1"/>
    <x v="1"/>
    <x v="1"/>
    <n v="0"/>
    <n v="0"/>
    <n v="0"/>
    <n v="0"/>
    <n v="350425.59999999998"/>
    <n v="92368650.599999994"/>
    <x v="3"/>
  </r>
  <r>
    <x v="19"/>
    <x v="2"/>
    <x v="2"/>
    <x v="2"/>
    <n v="0"/>
    <n v="0"/>
    <n v="0"/>
    <n v="0"/>
    <n v="350425.59999999998"/>
    <n v="92368650.599999994"/>
    <x v="3"/>
  </r>
  <r>
    <x v="19"/>
    <x v="4"/>
    <x v="4"/>
    <x v="4"/>
    <n v="0"/>
    <n v="0"/>
    <n v="0"/>
    <n v="0"/>
    <n v="350425.59999999998"/>
    <n v="91410074.599999994"/>
    <x v="3"/>
  </r>
  <r>
    <x v="19"/>
    <x v="18"/>
    <x v="18"/>
    <x v="21"/>
    <n v="0"/>
    <n v="0"/>
    <n v="0"/>
    <n v="0"/>
    <n v="350425.59999999998"/>
    <n v="91410074.599999994"/>
    <x v="3"/>
  </r>
  <r>
    <x v="19"/>
    <x v="6"/>
    <x v="6"/>
    <x v="6"/>
    <n v="0"/>
    <n v="0"/>
    <n v="0"/>
    <n v="0"/>
    <n v="0"/>
    <n v="958.57600000000002"/>
    <x v="3"/>
  </r>
  <r>
    <x v="19"/>
    <x v="7"/>
    <x v="7"/>
    <x v="7"/>
    <n v="19792015000"/>
    <n v="0"/>
    <n v="0"/>
    <n v="19792015000"/>
    <n v="4948003750"/>
    <n v="19792015000"/>
    <x v="5"/>
  </r>
  <r>
    <x v="19"/>
    <x v="8"/>
    <x v="8"/>
    <x v="8"/>
    <n v="19792015000"/>
    <n v="0"/>
    <n v="0"/>
    <n v="19792015000"/>
    <n v="4948003750"/>
    <n v="19792015000"/>
    <x v="5"/>
  </r>
  <r>
    <x v="19"/>
    <x v="9"/>
    <x v="9"/>
    <x v="9"/>
    <n v="19792015000"/>
    <n v="0"/>
    <n v="0"/>
    <n v="19792015000"/>
    <n v="4948003750"/>
    <n v="19792015000"/>
    <x v="5"/>
  </r>
  <r>
    <x v="19"/>
    <x v="10"/>
    <x v="10"/>
    <x v="10"/>
    <n v="19792015000"/>
    <n v="0"/>
    <n v="0"/>
    <n v="19792015000"/>
    <n v="4948003750"/>
    <n v="19792015000"/>
    <x v="5"/>
  </r>
  <r>
    <x v="19"/>
    <x v="11"/>
    <x v="11"/>
    <x v="11"/>
    <n v="20000000"/>
    <n v="0"/>
    <n v="0"/>
    <n v="20000000"/>
    <n v="12130908.93"/>
    <n v="254949279.34"/>
    <x v="119"/>
  </r>
  <r>
    <x v="19"/>
    <x v="16"/>
    <x v="16"/>
    <x v="16"/>
    <n v="0"/>
    <n v="0"/>
    <n v="0"/>
    <n v="0"/>
    <n v="0"/>
    <n v="10326085"/>
    <x v="3"/>
  </r>
  <r>
    <x v="19"/>
    <x v="17"/>
    <x v="17"/>
    <x v="17"/>
    <n v="0"/>
    <n v="0"/>
    <n v="0"/>
    <n v="0"/>
    <n v="0"/>
    <n v="10326085"/>
    <x v="3"/>
  </r>
  <r>
    <x v="19"/>
    <x v="12"/>
    <x v="12"/>
    <x v="12"/>
    <n v="0"/>
    <n v="0"/>
    <n v="0"/>
    <n v="0"/>
    <n v="90011.93"/>
    <n v="212582297.34"/>
    <x v="3"/>
  </r>
  <r>
    <x v="19"/>
    <x v="13"/>
    <x v="13"/>
    <x v="13"/>
    <n v="0"/>
    <n v="0"/>
    <n v="0"/>
    <n v="0"/>
    <n v="90011.93"/>
    <n v="212582297.34"/>
    <x v="3"/>
  </r>
  <r>
    <x v="19"/>
    <x v="15"/>
    <x v="15"/>
    <x v="15"/>
    <n v="20000000"/>
    <n v="0"/>
    <n v="0"/>
    <n v="20000000"/>
    <n v="12040897"/>
    <n v="32040897"/>
    <x v="1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6:F29" firstHeaderRow="0" firstDataRow="1" firstDataCol="2"/>
  <pivotFields count="11">
    <pivotField showAll="0"/>
    <pivotField showAll="0"/>
    <pivotField axis="axisRow" outline="0" showAll="0" defaultSubtotal="0">
      <items count="19">
        <item x="0"/>
        <item x="1"/>
        <item x="2"/>
        <item x="3"/>
        <item x="4"/>
        <item x="5"/>
        <item x="18"/>
        <item x="6"/>
        <item x="7"/>
        <item x="8"/>
        <item x="9"/>
        <item x="10"/>
        <item x="11"/>
        <item x="16"/>
        <item x="17"/>
        <item x="12"/>
        <item x="13"/>
        <item x="14"/>
        <item x="15"/>
      </items>
    </pivotField>
    <pivotField axis="axisRow" showAll="0">
      <items count="23">
        <item x="8"/>
        <item x="5"/>
        <item x="20"/>
        <item x="14"/>
        <item x="0"/>
        <item x="1"/>
        <item x="3"/>
        <item x="2"/>
        <item x="21"/>
        <item x="6"/>
        <item x="15"/>
        <item x="18"/>
        <item x="9"/>
        <item x="11"/>
        <item x="16"/>
        <item x="12"/>
        <item x="19"/>
        <item x="13"/>
        <item x="4"/>
        <item x="7"/>
        <item x="17"/>
        <item x="10"/>
        <item t="default"/>
      </items>
    </pivotField>
    <pivotField dataField="1" numFmtId="164" showAll="0"/>
    <pivotField numFmtId="164" showAll="0"/>
    <pivotField dataField="1" numFmtId="164" showAll="0"/>
    <pivotField dataField="1" numFmtId="164" showAll="0"/>
    <pivotField numFmtId="164" showAll="0"/>
    <pivotField dataField="1" numFmtId="164" showAll="0"/>
    <pivotField showAll="0"/>
  </pivotFields>
  <rowFields count="2">
    <field x="2"/>
    <field x="3"/>
  </rowFields>
  <rowItems count="23">
    <i>
      <x/>
      <x v="4"/>
    </i>
    <i>
      <x v="1"/>
      <x v="5"/>
    </i>
    <i>
      <x v="2"/>
      <x v="7"/>
    </i>
    <i>
      <x v="3"/>
      <x v="6"/>
    </i>
    <i>
      <x v="4"/>
      <x v="18"/>
    </i>
    <i>
      <x v="5"/>
      <x v="1"/>
    </i>
    <i>
      <x v="6"/>
      <x v="8"/>
    </i>
    <i>
      <x v="7"/>
      <x v="9"/>
    </i>
    <i>
      <x v="8"/>
      <x v="19"/>
    </i>
    <i>
      <x v="9"/>
      <x/>
    </i>
    <i>
      <x v="10"/>
      <x v="12"/>
    </i>
    <i>
      <x v="11"/>
      <x v="21"/>
    </i>
    <i>
      <x v="12"/>
      <x v="13"/>
    </i>
    <i>
      <x v="13"/>
      <x v="14"/>
    </i>
    <i>
      <x v="14"/>
      <x v="20"/>
    </i>
    <i>
      <x v="15"/>
      <x v="15"/>
    </i>
    <i>
      <x v="16"/>
      <x v="11"/>
    </i>
    <i r="1">
      <x v="16"/>
    </i>
    <i r="1">
      <x v="17"/>
    </i>
    <i>
      <x v="17"/>
      <x v="2"/>
    </i>
    <i r="1">
      <x v="3"/>
    </i>
    <i>
      <x v="18"/>
      <x v="1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(4) PRESUPUESTO INICIAL" fld="4" baseField="0" baseItem="0"/>
    <dataField name="Suma de (12) MODIFICACIONES ACUMULADAS" fld="6" baseField="0" baseItem="0"/>
    <dataField name="Suma de (16) PRESUPUESTO DEFINITIVO" fld="7" baseField="0" baseItem="0"/>
    <dataField name="Suma de (24) RECAUDOS ACUMULADOS" fld="9" baseField="0" baseItem="0"/>
  </dataFields>
  <formats count="2">
    <format dxfId="1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290"/>
  <sheetViews>
    <sheetView workbookViewId="0"/>
  </sheetViews>
  <sheetFormatPr baseColWidth="10" defaultRowHeight="15" x14ac:dyDescent="0.25"/>
  <sheetData>
    <row r="1" spans="1:15" ht="60.75" x14ac:dyDescent="0.25">
      <c r="A1" s="17" t="s">
        <v>26</v>
      </c>
      <c r="B1" s="18" t="s">
        <v>322</v>
      </c>
      <c r="C1" s="19" t="s">
        <v>27</v>
      </c>
      <c r="D1" s="19" t="s">
        <v>28</v>
      </c>
      <c r="E1" s="19" t="s">
        <v>29</v>
      </c>
      <c r="F1" s="19" t="s">
        <v>30</v>
      </c>
      <c r="G1" s="19" t="s">
        <v>31</v>
      </c>
      <c r="H1" s="19" t="s">
        <v>32</v>
      </c>
      <c r="I1" s="19" t="s">
        <v>19</v>
      </c>
      <c r="J1" s="19" t="s">
        <v>20</v>
      </c>
      <c r="K1" s="19" t="s">
        <v>33</v>
      </c>
      <c r="L1" s="19"/>
      <c r="M1" s="19" t="s">
        <v>34</v>
      </c>
      <c r="N1" s="19" t="s">
        <v>35</v>
      </c>
      <c r="O1" s="20" t="s">
        <v>36</v>
      </c>
    </row>
    <row r="2" spans="1:15" ht="21" x14ac:dyDescent="0.25">
      <c r="A2" s="21" t="s">
        <v>3</v>
      </c>
      <c r="B2" s="21" t="s">
        <v>37</v>
      </c>
      <c r="C2" s="22" t="s">
        <v>38</v>
      </c>
      <c r="D2" s="22" t="s">
        <v>39</v>
      </c>
      <c r="E2" s="27">
        <v>27188628000</v>
      </c>
      <c r="F2" s="27">
        <v>0</v>
      </c>
      <c r="G2" s="27">
        <v>1044120000</v>
      </c>
      <c r="H2" s="27">
        <v>28232748000</v>
      </c>
      <c r="I2" s="27">
        <v>7315847444.6899996</v>
      </c>
      <c r="J2" s="27">
        <v>28730490235.599998</v>
      </c>
      <c r="K2" s="27" t="s">
        <v>40</v>
      </c>
      <c r="L2" s="27"/>
      <c r="M2" s="27">
        <v>-497742235.60000002</v>
      </c>
      <c r="N2" s="27">
        <v>0</v>
      </c>
      <c r="O2" s="28">
        <v>28730490235.599998</v>
      </c>
    </row>
    <row r="3" spans="1:15" ht="21" x14ac:dyDescent="0.25">
      <c r="A3" s="21" t="s">
        <v>3</v>
      </c>
      <c r="B3" s="21" t="s">
        <v>41</v>
      </c>
      <c r="C3" s="22" t="s">
        <v>42</v>
      </c>
      <c r="D3" s="22" t="s">
        <v>43</v>
      </c>
      <c r="E3" s="27">
        <v>145000000</v>
      </c>
      <c r="F3" s="27">
        <v>0</v>
      </c>
      <c r="G3" s="27">
        <v>0</v>
      </c>
      <c r="H3" s="27">
        <v>145000000</v>
      </c>
      <c r="I3" s="27">
        <v>538395003.03999996</v>
      </c>
      <c r="J3" s="27">
        <v>637421998.80999994</v>
      </c>
      <c r="K3" s="27" t="s">
        <v>44</v>
      </c>
      <c r="L3" s="27"/>
      <c r="M3" s="27">
        <v>-492421998.81</v>
      </c>
      <c r="N3" s="27">
        <v>0</v>
      </c>
      <c r="O3" s="28">
        <v>637421998.80999994</v>
      </c>
    </row>
    <row r="4" spans="1:15" ht="21" x14ac:dyDescent="0.25">
      <c r="A4" s="21" t="s">
        <v>3</v>
      </c>
      <c r="B4" s="21" t="s">
        <v>45</v>
      </c>
      <c r="C4" s="22" t="s">
        <v>46</v>
      </c>
      <c r="D4" s="22" t="s">
        <v>47</v>
      </c>
      <c r="E4" s="27">
        <v>145000000</v>
      </c>
      <c r="F4" s="27">
        <v>0</v>
      </c>
      <c r="G4" s="27">
        <v>0</v>
      </c>
      <c r="H4" s="27">
        <v>145000000</v>
      </c>
      <c r="I4" s="27">
        <v>538395003.03999996</v>
      </c>
      <c r="J4" s="27">
        <v>637421998.80999994</v>
      </c>
      <c r="K4" s="27" t="s">
        <v>44</v>
      </c>
      <c r="L4" s="27"/>
      <c r="M4" s="27">
        <v>-492421998.81</v>
      </c>
      <c r="N4" s="27">
        <v>0</v>
      </c>
      <c r="O4" s="28">
        <v>637421998.80999994</v>
      </c>
    </row>
    <row r="5" spans="1:15" ht="21" x14ac:dyDescent="0.25">
      <c r="A5" s="21" t="s">
        <v>3</v>
      </c>
      <c r="B5" s="21" t="s">
        <v>48</v>
      </c>
      <c r="C5" s="22" t="s">
        <v>49</v>
      </c>
      <c r="D5" s="22" t="s">
        <v>50</v>
      </c>
      <c r="E5" s="27">
        <v>122000000</v>
      </c>
      <c r="F5" s="27">
        <v>0</v>
      </c>
      <c r="G5" s="27">
        <v>0</v>
      </c>
      <c r="H5" s="27">
        <v>122000000</v>
      </c>
      <c r="I5" s="27">
        <v>3717850</v>
      </c>
      <c r="J5" s="27">
        <v>101674867.67</v>
      </c>
      <c r="K5" s="27" t="s">
        <v>51</v>
      </c>
      <c r="L5" s="27"/>
      <c r="M5" s="27">
        <v>20325132.329999998</v>
      </c>
      <c r="N5" s="27">
        <v>0</v>
      </c>
      <c r="O5" s="28">
        <v>101674867.67</v>
      </c>
    </row>
    <row r="6" spans="1:15" ht="21" x14ac:dyDescent="0.25">
      <c r="A6" s="21" t="s">
        <v>3</v>
      </c>
      <c r="B6" s="21" t="s">
        <v>52</v>
      </c>
      <c r="C6" s="22" t="s">
        <v>53</v>
      </c>
      <c r="D6" s="22" t="s">
        <v>54</v>
      </c>
      <c r="E6" s="27">
        <v>10400000</v>
      </c>
      <c r="F6" s="27">
        <v>0</v>
      </c>
      <c r="G6" s="27">
        <v>0</v>
      </c>
      <c r="H6" s="27">
        <v>10400000</v>
      </c>
      <c r="I6" s="27">
        <v>0</v>
      </c>
      <c r="J6" s="27">
        <v>0</v>
      </c>
      <c r="K6" s="27">
        <v>0</v>
      </c>
      <c r="L6" s="27"/>
      <c r="M6" s="27">
        <v>10400000</v>
      </c>
      <c r="N6" s="27">
        <v>0</v>
      </c>
      <c r="O6" s="28">
        <v>0</v>
      </c>
    </row>
    <row r="7" spans="1:15" ht="21" x14ac:dyDescent="0.25">
      <c r="A7" s="21" t="s">
        <v>3</v>
      </c>
      <c r="B7" s="21" t="s">
        <v>55</v>
      </c>
      <c r="C7" s="22" t="s">
        <v>56</v>
      </c>
      <c r="D7" s="22" t="s">
        <v>57</v>
      </c>
      <c r="E7" s="27">
        <v>10400000</v>
      </c>
      <c r="F7" s="27">
        <v>0</v>
      </c>
      <c r="G7" s="27">
        <v>0</v>
      </c>
      <c r="H7" s="27">
        <v>10400000</v>
      </c>
      <c r="I7" s="27">
        <v>0</v>
      </c>
      <c r="J7" s="27">
        <v>0</v>
      </c>
      <c r="K7" s="27">
        <v>0</v>
      </c>
      <c r="L7" s="27"/>
      <c r="M7" s="27">
        <v>10400000</v>
      </c>
      <c r="N7" s="27">
        <v>0</v>
      </c>
      <c r="O7" s="28">
        <v>0</v>
      </c>
    </row>
    <row r="8" spans="1:15" ht="21" x14ac:dyDescent="0.25">
      <c r="A8" s="21" t="s">
        <v>3</v>
      </c>
      <c r="B8" s="21" t="s">
        <v>58</v>
      </c>
      <c r="C8" s="22" t="s">
        <v>59</v>
      </c>
      <c r="D8" s="22" t="s">
        <v>60</v>
      </c>
      <c r="E8" s="27">
        <v>12600000</v>
      </c>
      <c r="F8" s="27">
        <v>0</v>
      </c>
      <c r="G8" s="27">
        <v>0</v>
      </c>
      <c r="H8" s="27">
        <v>12600000</v>
      </c>
      <c r="I8" s="27">
        <v>534677153.04000002</v>
      </c>
      <c r="J8" s="27">
        <v>535747131.13999999</v>
      </c>
      <c r="K8" s="27">
        <v>4251.96</v>
      </c>
      <c r="L8" s="27"/>
      <c r="M8" s="27">
        <v>-523147131.13999999</v>
      </c>
      <c r="N8" s="27">
        <v>0</v>
      </c>
      <c r="O8" s="28">
        <v>535747131.13999999</v>
      </c>
    </row>
    <row r="9" spans="1:15" ht="21" x14ac:dyDescent="0.25">
      <c r="A9" s="21" t="s">
        <v>3</v>
      </c>
      <c r="B9" s="21" t="s">
        <v>61</v>
      </c>
      <c r="C9" s="22" t="s">
        <v>62</v>
      </c>
      <c r="D9" s="22" t="s">
        <v>63</v>
      </c>
      <c r="E9" s="27">
        <v>27009628000</v>
      </c>
      <c r="F9" s="27">
        <v>0</v>
      </c>
      <c r="G9" s="27">
        <v>0</v>
      </c>
      <c r="H9" s="27">
        <v>27009628000</v>
      </c>
      <c r="I9" s="27">
        <v>6752407000</v>
      </c>
      <c r="J9" s="27">
        <v>27009628000</v>
      </c>
      <c r="K9" s="27">
        <v>100</v>
      </c>
      <c r="L9" s="27"/>
      <c r="M9" s="27">
        <v>0</v>
      </c>
      <c r="N9" s="27">
        <v>0</v>
      </c>
      <c r="O9" s="28">
        <v>27009628000</v>
      </c>
    </row>
    <row r="10" spans="1:15" ht="21" x14ac:dyDescent="0.25">
      <c r="A10" s="21" t="s">
        <v>3</v>
      </c>
      <c r="B10" s="21" t="s">
        <v>64</v>
      </c>
      <c r="C10" s="22" t="s">
        <v>65</v>
      </c>
      <c r="D10" s="22" t="s">
        <v>66</v>
      </c>
      <c r="E10" s="27">
        <v>27009628000</v>
      </c>
      <c r="F10" s="27">
        <v>0</v>
      </c>
      <c r="G10" s="27">
        <v>0</v>
      </c>
      <c r="H10" s="27">
        <v>27009628000</v>
      </c>
      <c r="I10" s="27">
        <v>6752407000</v>
      </c>
      <c r="J10" s="27">
        <v>27009628000</v>
      </c>
      <c r="K10" s="27">
        <v>100</v>
      </c>
      <c r="L10" s="27"/>
      <c r="M10" s="27">
        <v>0</v>
      </c>
      <c r="N10" s="27">
        <v>0</v>
      </c>
      <c r="O10" s="28">
        <v>27009628000</v>
      </c>
    </row>
    <row r="11" spans="1:15" ht="40.5" x14ac:dyDescent="0.25">
      <c r="A11" s="21" t="s">
        <v>3</v>
      </c>
      <c r="B11" s="21" t="s">
        <v>67</v>
      </c>
      <c r="C11" s="22" t="s">
        <v>68</v>
      </c>
      <c r="D11" s="22" t="s">
        <v>69</v>
      </c>
      <c r="E11" s="27">
        <v>27009628000</v>
      </c>
      <c r="F11" s="27">
        <v>0</v>
      </c>
      <c r="G11" s="27">
        <v>0</v>
      </c>
      <c r="H11" s="27">
        <v>27009628000</v>
      </c>
      <c r="I11" s="27">
        <v>6752407000</v>
      </c>
      <c r="J11" s="27">
        <v>27009628000</v>
      </c>
      <c r="K11" s="27">
        <v>100</v>
      </c>
      <c r="L11" s="27"/>
      <c r="M11" s="27">
        <v>0</v>
      </c>
      <c r="N11" s="27">
        <v>0</v>
      </c>
      <c r="O11" s="28">
        <v>27009628000</v>
      </c>
    </row>
    <row r="12" spans="1:15" ht="21" x14ac:dyDescent="0.25">
      <c r="A12" s="21" t="s">
        <v>3</v>
      </c>
      <c r="B12" s="21" t="s">
        <v>70</v>
      </c>
      <c r="C12" s="22" t="s">
        <v>71</v>
      </c>
      <c r="D12" s="22" t="s">
        <v>72</v>
      </c>
      <c r="E12" s="27">
        <v>27009628000</v>
      </c>
      <c r="F12" s="27">
        <v>0</v>
      </c>
      <c r="G12" s="27">
        <v>0</v>
      </c>
      <c r="H12" s="27">
        <v>27009628000</v>
      </c>
      <c r="I12" s="27">
        <v>6752407000</v>
      </c>
      <c r="J12" s="27">
        <v>27009628000</v>
      </c>
      <c r="K12" s="27">
        <v>100</v>
      </c>
      <c r="L12" s="27"/>
      <c r="M12" s="27">
        <v>0</v>
      </c>
      <c r="N12" s="27">
        <v>0</v>
      </c>
      <c r="O12" s="28">
        <v>27009628000</v>
      </c>
    </row>
    <row r="13" spans="1:15" ht="21" x14ac:dyDescent="0.25">
      <c r="A13" s="21" t="s">
        <v>3</v>
      </c>
      <c r="B13" s="21" t="s">
        <v>73</v>
      </c>
      <c r="C13" s="22" t="s">
        <v>74</v>
      </c>
      <c r="D13" s="22" t="s">
        <v>75</v>
      </c>
      <c r="E13" s="27">
        <v>34000000</v>
      </c>
      <c r="F13" s="27">
        <v>0</v>
      </c>
      <c r="G13" s="27">
        <v>1044120000</v>
      </c>
      <c r="H13" s="27">
        <v>1078120000</v>
      </c>
      <c r="I13" s="27">
        <v>25045441.649999999</v>
      </c>
      <c r="J13" s="27">
        <v>1083440236.79</v>
      </c>
      <c r="K13" s="27" t="s">
        <v>76</v>
      </c>
      <c r="L13" s="27"/>
      <c r="M13" s="27">
        <v>-5320236.79</v>
      </c>
      <c r="N13" s="27">
        <v>0</v>
      </c>
      <c r="O13" s="28">
        <v>1083440236.79</v>
      </c>
    </row>
    <row r="14" spans="1:15" ht="40.5" x14ac:dyDescent="0.25">
      <c r="A14" s="21" t="s">
        <v>3</v>
      </c>
      <c r="B14" s="21" t="s">
        <v>77</v>
      </c>
      <c r="C14" s="22" t="s">
        <v>78</v>
      </c>
      <c r="D14" s="22" t="s">
        <v>79</v>
      </c>
      <c r="E14" s="27">
        <v>13500000</v>
      </c>
      <c r="F14" s="27">
        <v>0</v>
      </c>
      <c r="G14" s="27">
        <v>0</v>
      </c>
      <c r="H14" s="27">
        <v>13500000</v>
      </c>
      <c r="I14" s="27">
        <v>4111.6499999999996</v>
      </c>
      <c r="J14" s="27">
        <v>11869951.789999999</v>
      </c>
      <c r="K14" s="27" t="s">
        <v>80</v>
      </c>
      <c r="L14" s="27"/>
      <c r="M14" s="27">
        <v>1630048.21</v>
      </c>
      <c r="N14" s="27">
        <v>0</v>
      </c>
      <c r="O14" s="28">
        <v>11869951.789999999</v>
      </c>
    </row>
    <row r="15" spans="1:15" ht="50.25" x14ac:dyDescent="0.25">
      <c r="A15" s="21" t="s">
        <v>3</v>
      </c>
      <c r="B15" s="21" t="s">
        <v>81</v>
      </c>
      <c r="C15" s="22" t="s">
        <v>82</v>
      </c>
      <c r="D15" s="22" t="s">
        <v>83</v>
      </c>
      <c r="E15" s="27">
        <v>13500000</v>
      </c>
      <c r="F15" s="27">
        <v>0</v>
      </c>
      <c r="G15" s="27">
        <v>0</v>
      </c>
      <c r="H15" s="27">
        <v>13500000</v>
      </c>
      <c r="I15" s="27">
        <v>4111.6499999999996</v>
      </c>
      <c r="J15" s="27">
        <v>11869951.789999999</v>
      </c>
      <c r="K15" s="27" t="s">
        <v>80</v>
      </c>
      <c r="L15" s="27"/>
      <c r="M15" s="27">
        <v>1630048.21</v>
      </c>
      <c r="N15" s="27">
        <v>0</v>
      </c>
      <c r="O15" s="28">
        <v>11869951.789999999</v>
      </c>
    </row>
    <row r="16" spans="1:15" ht="21" x14ac:dyDescent="0.25">
      <c r="A16" s="21" t="s">
        <v>3</v>
      </c>
      <c r="B16" s="21" t="s">
        <v>84</v>
      </c>
      <c r="C16" s="22" t="s">
        <v>85</v>
      </c>
      <c r="D16" s="22" t="s">
        <v>86</v>
      </c>
      <c r="E16" s="27">
        <v>0</v>
      </c>
      <c r="F16" s="27">
        <v>0</v>
      </c>
      <c r="G16" s="27">
        <v>1044120000</v>
      </c>
      <c r="H16" s="27">
        <v>1044120000</v>
      </c>
      <c r="I16" s="27">
        <v>0</v>
      </c>
      <c r="J16" s="27">
        <v>1044120000</v>
      </c>
      <c r="K16" s="27">
        <v>100</v>
      </c>
      <c r="L16" s="27"/>
      <c r="M16" s="27">
        <v>0</v>
      </c>
      <c r="N16" s="27">
        <v>0</v>
      </c>
      <c r="O16" s="28">
        <v>1044120000</v>
      </c>
    </row>
    <row r="17" spans="1:15" ht="31.5" thickBot="1" x14ac:dyDescent="0.3">
      <c r="A17" s="21" t="s">
        <v>3</v>
      </c>
      <c r="B17" s="21" t="s">
        <v>87</v>
      </c>
      <c r="C17" s="23" t="s">
        <v>88</v>
      </c>
      <c r="D17" s="23" t="s">
        <v>89</v>
      </c>
      <c r="E17" s="29">
        <v>20500000</v>
      </c>
      <c r="F17" s="29">
        <v>0</v>
      </c>
      <c r="G17" s="29">
        <v>0</v>
      </c>
      <c r="H17" s="29">
        <v>20500000</v>
      </c>
      <c r="I17" s="29">
        <v>25041330</v>
      </c>
      <c r="J17" s="29">
        <v>27450285</v>
      </c>
      <c r="K17" s="29" t="s">
        <v>90</v>
      </c>
      <c r="L17" s="29"/>
      <c r="M17" s="29">
        <v>-6950285</v>
      </c>
      <c r="N17" s="29">
        <v>0</v>
      </c>
      <c r="O17" s="30">
        <v>27450285</v>
      </c>
    </row>
    <row r="18" spans="1:15" ht="21" x14ac:dyDescent="0.25">
      <c r="A18" s="21" t="s">
        <v>93</v>
      </c>
      <c r="B18" s="21" t="s">
        <v>37</v>
      </c>
      <c r="C18" s="22" t="s">
        <v>38</v>
      </c>
      <c r="D18" s="22" t="s">
        <v>39</v>
      </c>
      <c r="E18" s="27">
        <v>15981911000</v>
      </c>
      <c r="F18" s="27">
        <v>0</v>
      </c>
      <c r="G18" s="27">
        <v>0</v>
      </c>
      <c r="H18" s="27">
        <v>15981911000</v>
      </c>
      <c r="I18" s="27">
        <v>4116577315</v>
      </c>
      <c r="J18" s="27">
        <v>16205897535.540001</v>
      </c>
      <c r="K18" s="27" t="s">
        <v>96</v>
      </c>
      <c r="L18" s="27"/>
      <c r="M18" s="27">
        <v>-223986535.53999999</v>
      </c>
      <c r="N18" s="27">
        <v>0</v>
      </c>
      <c r="O18" s="28">
        <v>16205897535.540001</v>
      </c>
    </row>
    <row r="19" spans="1:15" ht="21" x14ac:dyDescent="0.25">
      <c r="A19" s="21" t="s">
        <v>93</v>
      </c>
      <c r="B19" s="21" t="s">
        <v>41</v>
      </c>
      <c r="C19" s="22" t="s">
        <v>42</v>
      </c>
      <c r="D19" s="22" t="s">
        <v>43</v>
      </c>
      <c r="E19" s="27">
        <v>301000000</v>
      </c>
      <c r="F19" s="27">
        <v>0</v>
      </c>
      <c r="G19" s="27">
        <v>0</v>
      </c>
      <c r="H19" s="27">
        <v>301000000</v>
      </c>
      <c r="I19" s="27">
        <v>178237489</v>
      </c>
      <c r="J19" s="27">
        <v>493994999.11000001</v>
      </c>
      <c r="K19" s="27" t="s">
        <v>97</v>
      </c>
      <c r="L19" s="27"/>
      <c r="M19" s="27">
        <v>-192994999.11000001</v>
      </c>
      <c r="N19" s="27">
        <v>0</v>
      </c>
      <c r="O19" s="28">
        <v>493994999.11000001</v>
      </c>
    </row>
    <row r="20" spans="1:15" ht="21" x14ac:dyDescent="0.25">
      <c r="A20" s="21" t="s">
        <v>93</v>
      </c>
      <c r="B20" s="21" t="s">
        <v>45</v>
      </c>
      <c r="C20" s="22" t="s">
        <v>46</v>
      </c>
      <c r="D20" s="22" t="s">
        <v>47</v>
      </c>
      <c r="E20" s="27">
        <v>301000000</v>
      </c>
      <c r="F20" s="27">
        <v>0</v>
      </c>
      <c r="G20" s="27">
        <v>0</v>
      </c>
      <c r="H20" s="27">
        <v>301000000</v>
      </c>
      <c r="I20" s="27">
        <v>178237489</v>
      </c>
      <c r="J20" s="27">
        <v>493994999.11000001</v>
      </c>
      <c r="K20" s="27" t="s">
        <v>97</v>
      </c>
      <c r="L20" s="27"/>
      <c r="M20" s="27">
        <v>-192994999.11000001</v>
      </c>
      <c r="N20" s="27">
        <v>0</v>
      </c>
      <c r="O20" s="28">
        <v>493994999.11000001</v>
      </c>
    </row>
    <row r="21" spans="1:15" ht="21" x14ac:dyDescent="0.25">
      <c r="A21" s="21" t="s">
        <v>93</v>
      </c>
      <c r="B21" s="21" t="s">
        <v>48</v>
      </c>
      <c r="C21" s="22" t="s">
        <v>49</v>
      </c>
      <c r="D21" s="22" t="s">
        <v>50</v>
      </c>
      <c r="E21" s="27">
        <v>300000000</v>
      </c>
      <c r="F21" s="27">
        <v>0</v>
      </c>
      <c r="G21" s="27">
        <v>0</v>
      </c>
      <c r="H21" s="27">
        <v>300000000</v>
      </c>
      <c r="I21" s="27">
        <v>178236546</v>
      </c>
      <c r="J21" s="27">
        <v>493128136.11000001</v>
      </c>
      <c r="K21" s="27" t="s">
        <v>98</v>
      </c>
      <c r="L21" s="27"/>
      <c r="M21" s="27">
        <v>-193128136.11000001</v>
      </c>
      <c r="N21" s="27">
        <v>0</v>
      </c>
      <c r="O21" s="28">
        <v>493128136.11000001</v>
      </c>
    </row>
    <row r="22" spans="1:15" ht="21" x14ac:dyDescent="0.25">
      <c r="A22" s="21" t="s">
        <v>93</v>
      </c>
      <c r="B22" s="21" t="s">
        <v>58</v>
      </c>
      <c r="C22" s="22" t="s">
        <v>59</v>
      </c>
      <c r="D22" s="22" t="s">
        <v>99</v>
      </c>
      <c r="E22" s="27">
        <v>1000000</v>
      </c>
      <c r="F22" s="27">
        <v>0</v>
      </c>
      <c r="G22" s="27">
        <v>0</v>
      </c>
      <c r="H22" s="27">
        <v>1000000</v>
      </c>
      <c r="I22" s="27">
        <v>943</v>
      </c>
      <c r="J22" s="27">
        <v>866.86300000000006</v>
      </c>
      <c r="K22" s="27" t="s">
        <v>100</v>
      </c>
      <c r="L22" s="27"/>
      <c r="M22" s="27">
        <v>133.137</v>
      </c>
      <c r="N22" s="27">
        <v>0</v>
      </c>
      <c r="O22" s="28">
        <v>866.86300000000006</v>
      </c>
    </row>
    <row r="23" spans="1:15" ht="21" x14ac:dyDescent="0.25">
      <c r="A23" s="21" t="s">
        <v>93</v>
      </c>
      <c r="B23" s="21" t="s">
        <v>61</v>
      </c>
      <c r="C23" s="22" t="s">
        <v>62</v>
      </c>
      <c r="D23" s="22" t="s">
        <v>63</v>
      </c>
      <c r="E23" s="27">
        <v>15679011000</v>
      </c>
      <c r="F23" s="27">
        <v>0</v>
      </c>
      <c r="G23" s="27">
        <v>0</v>
      </c>
      <c r="H23" s="27">
        <v>15679011000</v>
      </c>
      <c r="I23" s="27">
        <v>3919752750</v>
      </c>
      <c r="J23" s="27">
        <v>15679011000</v>
      </c>
      <c r="K23" s="27">
        <v>100</v>
      </c>
      <c r="L23" s="27"/>
      <c r="M23" s="27">
        <v>0</v>
      </c>
      <c r="N23" s="27">
        <v>0</v>
      </c>
      <c r="O23" s="28">
        <v>15679011000</v>
      </c>
    </row>
    <row r="24" spans="1:15" ht="21" x14ac:dyDescent="0.25">
      <c r="A24" s="21" t="s">
        <v>93</v>
      </c>
      <c r="B24" s="21" t="s">
        <v>64</v>
      </c>
      <c r="C24" s="22" t="s">
        <v>65</v>
      </c>
      <c r="D24" s="22" t="s">
        <v>66</v>
      </c>
      <c r="E24" s="27">
        <v>15679011000</v>
      </c>
      <c r="F24" s="27">
        <v>0</v>
      </c>
      <c r="G24" s="27">
        <v>0</v>
      </c>
      <c r="H24" s="27">
        <v>15679011000</v>
      </c>
      <c r="I24" s="27">
        <v>3919752750</v>
      </c>
      <c r="J24" s="27">
        <v>15679011000</v>
      </c>
      <c r="K24" s="27">
        <v>100</v>
      </c>
      <c r="L24" s="27"/>
      <c r="M24" s="27">
        <v>0</v>
      </c>
      <c r="N24" s="27">
        <v>0</v>
      </c>
      <c r="O24" s="28">
        <v>15679011000</v>
      </c>
    </row>
    <row r="25" spans="1:15" ht="40.5" x14ac:dyDescent="0.25">
      <c r="A25" s="21" t="s">
        <v>93</v>
      </c>
      <c r="B25" s="21" t="s">
        <v>67</v>
      </c>
      <c r="C25" s="22" t="s">
        <v>68</v>
      </c>
      <c r="D25" s="22" t="s">
        <v>69</v>
      </c>
      <c r="E25" s="27">
        <v>15679011000</v>
      </c>
      <c r="F25" s="27">
        <v>0</v>
      </c>
      <c r="G25" s="27">
        <v>0</v>
      </c>
      <c r="H25" s="27">
        <v>15679011000</v>
      </c>
      <c r="I25" s="27">
        <v>3919752750</v>
      </c>
      <c r="J25" s="27">
        <v>15679011000</v>
      </c>
      <c r="K25" s="27">
        <v>100</v>
      </c>
      <c r="L25" s="27"/>
      <c r="M25" s="27">
        <v>0</v>
      </c>
      <c r="N25" s="27">
        <v>0</v>
      </c>
      <c r="O25" s="28">
        <v>15679011000</v>
      </c>
    </row>
    <row r="26" spans="1:15" ht="21" x14ac:dyDescent="0.25">
      <c r="A26" s="21" t="s">
        <v>93</v>
      </c>
      <c r="B26" s="21" t="s">
        <v>70</v>
      </c>
      <c r="C26" s="22" t="s">
        <v>71</v>
      </c>
      <c r="D26" s="22" t="s">
        <v>72</v>
      </c>
      <c r="E26" s="27">
        <v>15679011000</v>
      </c>
      <c r="F26" s="27">
        <v>0</v>
      </c>
      <c r="G26" s="27">
        <v>0</v>
      </c>
      <c r="H26" s="27">
        <v>15679011000</v>
      </c>
      <c r="I26" s="27">
        <v>3919752750</v>
      </c>
      <c r="J26" s="27">
        <v>15679011000</v>
      </c>
      <c r="K26" s="27">
        <v>100</v>
      </c>
      <c r="L26" s="27"/>
      <c r="M26" s="27">
        <v>0</v>
      </c>
      <c r="N26" s="27">
        <v>0</v>
      </c>
      <c r="O26" s="28">
        <v>15679011000</v>
      </c>
    </row>
    <row r="27" spans="1:15" ht="21" x14ac:dyDescent="0.25">
      <c r="A27" s="21" t="s">
        <v>93</v>
      </c>
      <c r="B27" s="21" t="s">
        <v>73</v>
      </c>
      <c r="C27" s="22" t="s">
        <v>74</v>
      </c>
      <c r="D27" s="22" t="s">
        <v>75</v>
      </c>
      <c r="E27" s="27">
        <v>1900000</v>
      </c>
      <c r="F27" s="27">
        <v>0</v>
      </c>
      <c r="G27" s="27">
        <v>0</v>
      </c>
      <c r="H27" s="27">
        <v>1900000</v>
      </c>
      <c r="I27" s="27">
        <v>18587076</v>
      </c>
      <c r="J27" s="27">
        <v>32891536.43</v>
      </c>
      <c r="K27" s="27">
        <v>1731.13</v>
      </c>
      <c r="L27" s="27"/>
      <c r="M27" s="27">
        <v>-30991536.43</v>
      </c>
      <c r="N27" s="27">
        <v>0</v>
      </c>
      <c r="O27" s="28">
        <v>32891536.43</v>
      </c>
    </row>
    <row r="28" spans="1:15" ht="21" x14ac:dyDescent="0.25">
      <c r="A28" s="21" t="s">
        <v>93</v>
      </c>
      <c r="B28" s="21" t="s">
        <v>101</v>
      </c>
      <c r="C28" s="22" t="s">
        <v>102</v>
      </c>
      <c r="D28" s="22" t="s">
        <v>103</v>
      </c>
      <c r="E28" s="27">
        <v>1000000</v>
      </c>
      <c r="F28" s="27">
        <v>0</v>
      </c>
      <c r="G28" s="27">
        <v>0</v>
      </c>
      <c r="H28" s="27">
        <v>1000000</v>
      </c>
      <c r="I28" s="27">
        <v>0</v>
      </c>
      <c r="J28" s="27">
        <v>456.197</v>
      </c>
      <c r="K28" s="27" t="s">
        <v>104</v>
      </c>
      <c r="L28" s="27"/>
      <c r="M28" s="27">
        <v>543.803</v>
      </c>
      <c r="N28" s="27">
        <v>0</v>
      </c>
      <c r="O28" s="28">
        <v>456.197</v>
      </c>
    </row>
    <row r="29" spans="1:15" ht="21" x14ac:dyDescent="0.25">
      <c r="A29" s="21" t="s">
        <v>93</v>
      </c>
      <c r="B29" s="21" t="s">
        <v>105</v>
      </c>
      <c r="C29" s="22" t="s">
        <v>106</v>
      </c>
      <c r="D29" s="22" t="s">
        <v>107</v>
      </c>
      <c r="E29" s="27">
        <v>1000000</v>
      </c>
      <c r="F29" s="27">
        <v>0</v>
      </c>
      <c r="G29" s="27">
        <v>0</v>
      </c>
      <c r="H29" s="27">
        <v>1000000</v>
      </c>
      <c r="I29" s="27">
        <v>0</v>
      </c>
      <c r="J29" s="27">
        <v>456.197</v>
      </c>
      <c r="K29" s="27" t="s">
        <v>104</v>
      </c>
      <c r="L29" s="27"/>
      <c r="M29" s="27">
        <v>543.803</v>
      </c>
      <c r="N29" s="27">
        <v>0</v>
      </c>
      <c r="O29" s="28">
        <v>456.197</v>
      </c>
    </row>
    <row r="30" spans="1:15" ht="40.5" x14ac:dyDescent="0.25">
      <c r="A30" s="21" t="s">
        <v>93</v>
      </c>
      <c r="B30" s="21" t="s">
        <v>77</v>
      </c>
      <c r="C30" s="22" t="s">
        <v>78</v>
      </c>
      <c r="D30" s="22" t="s">
        <v>79</v>
      </c>
      <c r="E30" s="27">
        <v>900</v>
      </c>
      <c r="F30" s="27">
        <v>0</v>
      </c>
      <c r="G30" s="27">
        <v>0</v>
      </c>
      <c r="H30" s="27">
        <v>900</v>
      </c>
      <c r="I30" s="27">
        <v>7600659</v>
      </c>
      <c r="J30" s="27">
        <v>19237922.43</v>
      </c>
      <c r="K30" s="27">
        <v>2137.54</v>
      </c>
      <c r="L30" s="27"/>
      <c r="M30" s="27">
        <v>-18337922.43</v>
      </c>
      <c r="N30" s="27">
        <v>0</v>
      </c>
      <c r="O30" s="28">
        <v>19237922.43</v>
      </c>
    </row>
    <row r="31" spans="1:15" ht="50.25" x14ac:dyDescent="0.25">
      <c r="A31" s="21" t="s">
        <v>93</v>
      </c>
      <c r="B31" s="21" t="s">
        <v>81</v>
      </c>
      <c r="C31" s="22" t="s">
        <v>82</v>
      </c>
      <c r="D31" s="22" t="s">
        <v>108</v>
      </c>
      <c r="E31" s="27">
        <v>900</v>
      </c>
      <c r="F31" s="27">
        <v>0</v>
      </c>
      <c r="G31" s="27">
        <v>0</v>
      </c>
      <c r="H31" s="27">
        <v>900</v>
      </c>
      <c r="I31" s="27">
        <v>7600659</v>
      </c>
      <c r="J31" s="27">
        <v>19237922.43</v>
      </c>
      <c r="K31" s="27">
        <v>2137.54</v>
      </c>
      <c r="L31" s="27"/>
      <c r="M31" s="27">
        <v>-18337922.43</v>
      </c>
      <c r="N31" s="27">
        <v>0</v>
      </c>
      <c r="O31" s="28">
        <v>19237922.43</v>
      </c>
    </row>
    <row r="32" spans="1:15" ht="31.5" thickBot="1" x14ac:dyDescent="0.3">
      <c r="A32" s="21" t="s">
        <v>93</v>
      </c>
      <c r="B32" s="21" t="s">
        <v>87</v>
      </c>
      <c r="C32" s="23" t="s">
        <v>88</v>
      </c>
      <c r="D32" s="23" t="s">
        <v>89</v>
      </c>
      <c r="E32" s="29">
        <v>0</v>
      </c>
      <c r="F32" s="29">
        <v>0</v>
      </c>
      <c r="G32" s="29">
        <v>0</v>
      </c>
      <c r="H32" s="29">
        <v>0</v>
      </c>
      <c r="I32" s="29">
        <v>10986417</v>
      </c>
      <c r="J32" s="29">
        <v>13197417</v>
      </c>
      <c r="K32" s="29">
        <v>0</v>
      </c>
      <c r="L32" s="29"/>
      <c r="M32" s="29">
        <v>-13197417</v>
      </c>
      <c r="N32" s="29">
        <v>0</v>
      </c>
      <c r="O32" s="30">
        <v>13197417</v>
      </c>
    </row>
    <row r="33" spans="1:15" ht="21" x14ac:dyDescent="0.25">
      <c r="A33" s="21" t="s">
        <v>111</v>
      </c>
      <c r="B33" s="21" t="s">
        <v>37</v>
      </c>
      <c r="C33" s="22" t="s">
        <v>38</v>
      </c>
      <c r="D33" s="22" t="s">
        <v>39</v>
      </c>
      <c r="E33" s="27">
        <v>18186123000</v>
      </c>
      <c r="F33" s="27">
        <v>0</v>
      </c>
      <c r="G33" s="27">
        <v>2511354465</v>
      </c>
      <c r="H33" s="27">
        <v>20697477465</v>
      </c>
      <c r="I33" s="27">
        <v>4554534528.54</v>
      </c>
      <c r="J33" s="27">
        <v>20787747980.240002</v>
      </c>
      <c r="K33" s="27" t="s">
        <v>114</v>
      </c>
      <c r="L33" s="27"/>
      <c r="M33" s="27">
        <v>-90270515.239999995</v>
      </c>
      <c r="N33" s="27">
        <v>0</v>
      </c>
      <c r="O33" s="28">
        <v>20787747980.240002</v>
      </c>
    </row>
    <row r="34" spans="1:15" ht="21" x14ac:dyDescent="0.25">
      <c r="A34" s="21" t="s">
        <v>111</v>
      </c>
      <c r="B34" s="21" t="s">
        <v>41</v>
      </c>
      <c r="C34" s="22" t="s">
        <v>42</v>
      </c>
      <c r="D34" s="22" t="s">
        <v>43</v>
      </c>
      <c r="E34" s="27">
        <v>114250000</v>
      </c>
      <c r="F34" s="27">
        <v>0</v>
      </c>
      <c r="G34" s="27">
        <v>0</v>
      </c>
      <c r="H34" s="27">
        <v>114250000</v>
      </c>
      <c r="I34" s="27">
        <v>4912166</v>
      </c>
      <c r="J34" s="27">
        <v>197338658.09999999</v>
      </c>
      <c r="K34" s="27" t="s">
        <v>115</v>
      </c>
      <c r="L34" s="27"/>
      <c r="M34" s="27">
        <v>-83088658.099999994</v>
      </c>
      <c r="N34" s="27">
        <v>0</v>
      </c>
      <c r="O34" s="28">
        <v>197338658.09999999</v>
      </c>
    </row>
    <row r="35" spans="1:15" ht="21" x14ac:dyDescent="0.25">
      <c r="A35" s="21" t="s">
        <v>111</v>
      </c>
      <c r="B35" s="21" t="s">
        <v>45</v>
      </c>
      <c r="C35" s="22" t="s">
        <v>46</v>
      </c>
      <c r="D35" s="22" t="s">
        <v>116</v>
      </c>
      <c r="E35" s="27">
        <v>114250000</v>
      </c>
      <c r="F35" s="27">
        <v>0</v>
      </c>
      <c r="G35" s="27">
        <v>0</v>
      </c>
      <c r="H35" s="27">
        <v>114250000</v>
      </c>
      <c r="I35" s="27">
        <v>4912166</v>
      </c>
      <c r="J35" s="27">
        <v>197338658.09999999</v>
      </c>
      <c r="K35" s="27" t="s">
        <v>115</v>
      </c>
      <c r="L35" s="27"/>
      <c r="M35" s="27">
        <v>-83088658.099999994</v>
      </c>
      <c r="N35" s="27">
        <v>0</v>
      </c>
      <c r="O35" s="28">
        <v>197338658.09999999</v>
      </c>
    </row>
    <row r="36" spans="1:15" ht="21" x14ac:dyDescent="0.25">
      <c r="A36" s="21" t="s">
        <v>111</v>
      </c>
      <c r="B36" s="21" t="s">
        <v>48</v>
      </c>
      <c r="C36" s="22" t="s">
        <v>49</v>
      </c>
      <c r="D36" s="22" t="s">
        <v>50</v>
      </c>
      <c r="E36" s="27">
        <v>102000000</v>
      </c>
      <c r="F36" s="27">
        <v>0</v>
      </c>
      <c r="G36" s="27">
        <v>0</v>
      </c>
      <c r="H36" s="27">
        <v>102000000</v>
      </c>
      <c r="I36" s="27">
        <v>4434006</v>
      </c>
      <c r="J36" s="27">
        <v>194018869.09999999</v>
      </c>
      <c r="K36" s="27" t="s">
        <v>117</v>
      </c>
      <c r="L36" s="27"/>
      <c r="M36" s="27">
        <v>-92018869.099999994</v>
      </c>
      <c r="N36" s="27">
        <v>0</v>
      </c>
      <c r="O36" s="28">
        <v>194018869.09999999</v>
      </c>
    </row>
    <row r="37" spans="1:15" ht="21" x14ac:dyDescent="0.25">
      <c r="A37" s="21" t="s">
        <v>111</v>
      </c>
      <c r="B37" s="21" t="s">
        <v>52</v>
      </c>
      <c r="C37" s="22" t="s">
        <v>53</v>
      </c>
      <c r="D37" s="22" t="s">
        <v>54</v>
      </c>
      <c r="E37" s="27">
        <v>9000000</v>
      </c>
      <c r="F37" s="27">
        <v>0</v>
      </c>
      <c r="G37" s="27">
        <v>0</v>
      </c>
      <c r="H37" s="27">
        <v>9000000</v>
      </c>
      <c r="I37" s="27">
        <v>0</v>
      </c>
      <c r="J37" s="27">
        <v>0</v>
      </c>
      <c r="K37" s="27">
        <v>0</v>
      </c>
      <c r="L37" s="27"/>
      <c r="M37" s="27">
        <v>9000000</v>
      </c>
      <c r="N37" s="27">
        <v>0</v>
      </c>
      <c r="O37" s="28">
        <v>0</v>
      </c>
    </row>
    <row r="38" spans="1:15" ht="21" x14ac:dyDescent="0.25">
      <c r="A38" s="21" t="s">
        <v>111</v>
      </c>
      <c r="B38" s="21" t="s">
        <v>55</v>
      </c>
      <c r="C38" s="22" t="s">
        <v>56</v>
      </c>
      <c r="D38" s="22" t="s">
        <v>57</v>
      </c>
      <c r="E38" s="27">
        <v>9000000</v>
      </c>
      <c r="F38" s="27">
        <v>0</v>
      </c>
      <c r="G38" s="27">
        <v>0</v>
      </c>
      <c r="H38" s="27">
        <v>9000000</v>
      </c>
      <c r="I38" s="27">
        <v>0</v>
      </c>
      <c r="J38" s="27">
        <v>0</v>
      </c>
      <c r="K38" s="27">
        <v>0</v>
      </c>
      <c r="L38" s="27"/>
      <c r="M38" s="27">
        <v>9000000</v>
      </c>
      <c r="N38" s="27">
        <v>0</v>
      </c>
      <c r="O38" s="28">
        <v>0</v>
      </c>
    </row>
    <row r="39" spans="1:15" ht="21" x14ac:dyDescent="0.25">
      <c r="A39" s="21" t="s">
        <v>111</v>
      </c>
      <c r="B39" s="21" t="s">
        <v>58</v>
      </c>
      <c r="C39" s="22" t="s">
        <v>59</v>
      </c>
      <c r="D39" s="22" t="s">
        <v>60</v>
      </c>
      <c r="E39" s="27">
        <v>3250000</v>
      </c>
      <c r="F39" s="27">
        <v>0</v>
      </c>
      <c r="G39" s="27">
        <v>0</v>
      </c>
      <c r="H39" s="27">
        <v>3250000</v>
      </c>
      <c r="I39" s="27">
        <v>478.16</v>
      </c>
      <c r="J39" s="27">
        <v>3319789</v>
      </c>
      <c r="K39" s="27" t="s">
        <v>118</v>
      </c>
      <c r="L39" s="27"/>
      <c r="M39" s="27">
        <v>-69.789000000000001</v>
      </c>
      <c r="N39" s="27">
        <v>0</v>
      </c>
      <c r="O39" s="28">
        <v>3319789</v>
      </c>
    </row>
    <row r="40" spans="1:15" ht="21" x14ac:dyDescent="0.25">
      <c r="A40" s="21" t="s">
        <v>111</v>
      </c>
      <c r="B40" s="21" t="s">
        <v>61</v>
      </c>
      <c r="C40" s="22" t="s">
        <v>62</v>
      </c>
      <c r="D40" s="22" t="s">
        <v>63</v>
      </c>
      <c r="E40" s="27">
        <v>18026623000</v>
      </c>
      <c r="F40" s="27">
        <v>0</v>
      </c>
      <c r="G40" s="27">
        <v>0</v>
      </c>
      <c r="H40" s="27">
        <v>18026623000</v>
      </c>
      <c r="I40" s="27">
        <v>4506655750</v>
      </c>
      <c r="J40" s="27">
        <v>18026623000</v>
      </c>
      <c r="K40" s="27">
        <v>100</v>
      </c>
      <c r="L40" s="27"/>
      <c r="M40" s="27">
        <v>0</v>
      </c>
      <c r="N40" s="27">
        <v>0</v>
      </c>
      <c r="O40" s="28">
        <v>18026623000</v>
      </c>
    </row>
    <row r="41" spans="1:15" ht="21" x14ac:dyDescent="0.25">
      <c r="A41" s="21" t="s">
        <v>111</v>
      </c>
      <c r="B41" s="21" t="s">
        <v>64</v>
      </c>
      <c r="C41" s="22" t="s">
        <v>65</v>
      </c>
      <c r="D41" s="22" t="s">
        <v>66</v>
      </c>
      <c r="E41" s="27">
        <v>18026623000</v>
      </c>
      <c r="F41" s="27">
        <v>0</v>
      </c>
      <c r="G41" s="27">
        <v>0</v>
      </c>
      <c r="H41" s="27">
        <v>18026623000</v>
      </c>
      <c r="I41" s="27">
        <v>4506655750</v>
      </c>
      <c r="J41" s="27">
        <v>18026623000</v>
      </c>
      <c r="K41" s="27">
        <v>100</v>
      </c>
      <c r="L41" s="27"/>
      <c r="M41" s="27">
        <v>0</v>
      </c>
      <c r="N41" s="27">
        <v>0</v>
      </c>
      <c r="O41" s="28">
        <v>18026623000</v>
      </c>
    </row>
    <row r="42" spans="1:15" ht="40.5" x14ac:dyDescent="0.25">
      <c r="A42" s="21" t="s">
        <v>111</v>
      </c>
      <c r="B42" s="21" t="s">
        <v>67</v>
      </c>
      <c r="C42" s="22" t="s">
        <v>68</v>
      </c>
      <c r="D42" s="22" t="s">
        <v>69</v>
      </c>
      <c r="E42" s="27">
        <v>18026623000</v>
      </c>
      <c r="F42" s="27">
        <v>0</v>
      </c>
      <c r="G42" s="27">
        <v>0</v>
      </c>
      <c r="H42" s="27">
        <v>18026623000</v>
      </c>
      <c r="I42" s="27">
        <v>4506655750</v>
      </c>
      <c r="J42" s="27">
        <v>18026623000</v>
      </c>
      <c r="K42" s="27">
        <v>100</v>
      </c>
      <c r="L42" s="27"/>
      <c r="M42" s="27">
        <v>0</v>
      </c>
      <c r="N42" s="27">
        <v>0</v>
      </c>
      <c r="O42" s="28">
        <v>18026623000</v>
      </c>
    </row>
    <row r="43" spans="1:15" ht="21" x14ac:dyDescent="0.25">
      <c r="A43" s="21" t="s">
        <v>111</v>
      </c>
      <c r="B43" s="21" t="s">
        <v>70</v>
      </c>
      <c r="C43" s="22" t="s">
        <v>71</v>
      </c>
      <c r="D43" s="22" t="s">
        <v>72</v>
      </c>
      <c r="E43" s="27">
        <v>18026623000</v>
      </c>
      <c r="F43" s="27">
        <v>0</v>
      </c>
      <c r="G43" s="27">
        <v>0</v>
      </c>
      <c r="H43" s="27">
        <v>18026623000</v>
      </c>
      <c r="I43" s="27">
        <v>4506655750</v>
      </c>
      <c r="J43" s="27">
        <v>18026623000</v>
      </c>
      <c r="K43" s="27">
        <v>100</v>
      </c>
      <c r="L43" s="27"/>
      <c r="M43" s="27">
        <v>0</v>
      </c>
      <c r="N43" s="27">
        <v>0</v>
      </c>
      <c r="O43" s="28">
        <v>18026623000</v>
      </c>
    </row>
    <row r="44" spans="1:15" ht="21" x14ac:dyDescent="0.25">
      <c r="A44" s="21" t="s">
        <v>111</v>
      </c>
      <c r="B44" s="21" t="s">
        <v>73</v>
      </c>
      <c r="C44" s="22" t="s">
        <v>74</v>
      </c>
      <c r="D44" s="22" t="s">
        <v>75</v>
      </c>
      <c r="E44" s="27">
        <v>45250000</v>
      </c>
      <c r="F44" s="27">
        <v>0</v>
      </c>
      <c r="G44" s="27">
        <v>2511354465</v>
      </c>
      <c r="H44" s="27">
        <v>2556604465</v>
      </c>
      <c r="I44" s="27">
        <v>42966612.539999999</v>
      </c>
      <c r="J44" s="27">
        <v>2563786322.1399999</v>
      </c>
      <c r="K44" s="27" t="s">
        <v>119</v>
      </c>
      <c r="L44" s="27"/>
      <c r="M44" s="27">
        <v>-7181857.1399999997</v>
      </c>
      <c r="N44" s="27">
        <v>0</v>
      </c>
      <c r="O44" s="28">
        <v>2563786322.1399999</v>
      </c>
    </row>
    <row r="45" spans="1:15" ht="40.5" x14ac:dyDescent="0.25">
      <c r="A45" s="21" t="s">
        <v>111</v>
      </c>
      <c r="B45" s="21" t="s">
        <v>77</v>
      </c>
      <c r="C45" s="22" t="s">
        <v>78</v>
      </c>
      <c r="D45" s="22" t="s">
        <v>120</v>
      </c>
      <c r="E45" s="27">
        <v>42750000</v>
      </c>
      <c r="F45" s="27">
        <v>0</v>
      </c>
      <c r="G45" s="27">
        <v>0</v>
      </c>
      <c r="H45" s="27">
        <v>42750000</v>
      </c>
      <c r="I45" s="27">
        <v>483319.54</v>
      </c>
      <c r="J45" s="27">
        <v>7663620.1399999997</v>
      </c>
      <c r="K45" s="27" t="s">
        <v>121</v>
      </c>
      <c r="L45" s="27"/>
      <c r="M45" s="27">
        <v>35086379.859999999</v>
      </c>
      <c r="N45" s="27">
        <v>0</v>
      </c>
      <c r="O45" s="28">
        <v>7663620.1399999997</v>
      </c>
    </row>
    <row r="46" spans="1:15" ht="50.25" x14ac:dyDescent="0.25">
      <c r="A46" s="21" t="s">
        <v>111</v>
      </c>
      <c r="B46" s="21" t="s">
        <v>81</v>
      </c>
      <c r="C46" s="22" t="s">
        <v>82</v>
      </c>
      <c r="D46" s="22" t="s">
        <v>122</v>
      </c>
      <c r="E46" s="27">
        <v>42750000</v>
      </c>
      <c r="F46" s="27">
        <v>0</v>
      </c>
      <c r="G46" s="27">
        <v>0</v>
      </c>
      <c r="H46" s="27">
        <v>42750000</v>
      </c>
      <c r="I46" s="27">
        <v>483319.54</v>
      </c>
      <c r="J46" s="27">
        <v>7663620.1399999997</v>
      </c>
      <c r="K46" s="27" t="s">
        <v>121</v>
      </c>
      <c r="L46" s="27"/>
      <c r="M46" s="27">
        <v>35086379.859999999</v>
      </c>
      <c r="N46" s="27">
        <v>0</v>
      </c>
      <c r="O46" s="28">
        <v>7663620.1399999997</v>
      </c>
    </row>
    <row r="47" spans="1:15" ht="21" x14ac:dyDescent="0.25">
      <c r="A47" s="21" t="s">
        <v>111</v>
      </c>
      <c r="B47" s="21" t="s">
        <v>84</v>
      </c>
      <c r="C47" s="22" t="s">
        <v>85</v>
      </c>
      <c r="D47" s="22" t="s">
        <v>123</v>
      </c>
      <c r="E47" s="27">
        <v>0</v>
      </c>
      <c r="F47" s="27">
        <v>0</v>
      </c>
      <c r="G47" s="27">
        <v>2511354465</v>
      </c>
      <c r="H47" s="27">
        <v>2511354465</v>
      </c>
      <c r="I47" s="27">
        <v>0</v>
      </c>
      <c r="J47" s="27">
        <v>2511354465</v>
      </c>
      <c r="K47" s="27">
        <v>100</v>
      </c>
      <c r="L47" s="27"/>
      <c r="M47" s="27">
        <v>0</v>
      </c>
      <c r="N47" s="27">
        <v>0</v>
      </c>
      <c r="O47" s="28">
        <v>2511354465</v>
      </c>
    </row>
    <row r="48" spans="1:15" ht="21.75" thickBot="1" x14ac:dyDescent="0.3">
      <c r="A48" s="21" t="s">
        <v>111</v>
      </c>
      <c r="B48" s="21" t="s">
        <v>87</v>
      </c>
      <c r="C48" s="23" t="s">
        <v>88</v>
      </c>
      <c r="D48" s="23" t="s">
        <v>124</v>
      </c>
      <c r="E48" s="29">
        <v>2500000</v>
      </c>
      <c r="F48" s="29">
        <v>0</v>
      </c>
      <c r="G48" s="29">
        <v>0</v>
      </c>
      <c r="H48" s="29">
        <v>2500000</v>
      </c>
      <c r="I48" s="29">
        <v>42483293</v>
      </c>
      <c r="J48" s="29">
        <v>44768237</v>
      </c>
      <c r="K48" s="29">
        <v>1790.72</v>
      </c>
      <c r="L48" s="29"/>
      <c r="M48" s="29">
        <v>-42268237</v>
      </c>
      <c r="N48" s="29">
        <v>0</v>
      </c>
      <c r="O48" s="30">
        <v>44768237</v>
      </c>
    </row>
    <row r="49" spans="1:15" ht="21" x14ac:dyDescent="0.25">
      <c r="A49" s="21" t="s">
        <v>127</v>
      </c>
      <c r="B49" s="21" t="s">
        <v>37</v>
      </c>
      <c r="C49" s="22" t="s">
        <v>38</v>
      </c>
      <c r="D49" s="22" t="s">
        <v>39</v>
      </c>
      <c r="E49" s="27">
        <v>49833804000</v>
      </c>
      <c r="F49" s="27">
        <v>0</v>
      </c>
      <c r="G49" s="27">
        <v>9397334333</v>
      </c>
      <c r="H49" s="27">
        <v>59231138333</v>
      </c>
      <c r="I49" s="27">
        <v>12487874503.41</v>
      </c>
      <c r="J49" s="27">
        <v>63441097388.82</v>
      </c>
      <c r="K49" s="27" t="s">
        <v>130</v>
      </c>
      <c r="L49" s="27"/>
      <c r="M49" s="27">
        <v>-4209959055.8200002</v>
      </c>
      <c r="N49" s="27">
        <v>0</v>
      </c>
      <c r="O49" s="28">
        <v>63441097388.82</v>
      </c>
    </row>
    <row r="50" spans="1:15" ht="21" x14ac:dyDescent="0.25">
      <c r="A50" s="21" t="s">
        <v>127</v>
      </c>
      <c r="B50" s="21" t="s">
        <v>41</v>
      </c>
      <c r="C50" s="22" t="s">
        <v>42</v>
      </c>
      <c r="D50" s="22" t="s">
        <v>43</v>
      </c>
      <c r="E50" s="27">
        <v>44050000</v>
      </c>
      <c r="F50" s="27">
        <v>0</v>
      </c>
      <c r="G50" s="27">
        <v>0</v>
      </c>
      <c r="H50" s="27">
        <v>44050000</v>
      </c>
      <c r="I50" s="27">
        <v>3235698.75</v>
      </c>
      <c r="J50" s="27">
        <v>78257232.25</v>
      </c>
      <c r="K50" s="27" t="s">
        <v>131</v>
      </c>
      <c r="L50" s="27"/>
      <c r="M50" s="27">
        <v>-34207232.25</v>
      </c>
      <c r="N50" s="27">
        <v>0</v>
      </c>
      <c r="O50" s="28">
        <v>78257232.25</v>
      </c>
    </row>
    <row r="51" spans="1:15" ht="21" x14ac:dyDescent="0.25">
      <c r="A51" s="21" t="s">
        <v>127</v>
      </c>
      <c r="B51" s="21" t="s">
        <v>45</v>
      </c>
      <c r="C51" s="22" t="s">
        <v>46</v>
      </c>
      <c r="D51" s="22" t="s">
        <v>47</v>
      </c>
      <c r="E51" s="27">
        <v>44050000</v>
      </c>
      <c r="F51" s="27">
        <v>0</v>
      </c>
      <c r="G51" s="27">
        <v>0</v>
      </c>
      <c r="H51" s="27">
        <v>44050000</v>
      </c>
      <c r="I51" s="27">
        <v>3235698.75</v>
      </c>
      <c r="J51" s="27">
        <v>78257232.25</v>
      </c>
      <c r="K51" s="27" t="s">
        <v>131</v>
      </c>
      <c r="L51" s="27"/>
      <c r="M51" s="27">
        <v>-34207232.25</v>
      </c>
      <c r="N51" s="27">
        <v>0</v>
      </c>
      <c r="O51" s="28">
        <v>78257232.25</v>
      </c>
    </row>
    <row r="52" spans="1:15" ht="21" x14ac:dyDescent="0.25">
      <c r="A52" s="21" t="s">
        <v>127</v>
      </c>
      <c r="B52" s="21" t="s">
        <v>48</v>
      </c>
      <c r="C52" s="22" t="s">
        <v>49</v>
      </c>
      <c r="D52" s="22" t="s">
        <v>50</v>
      </c>
      <c r="E52" s="27">
        <v>44000000</v>
      </c>
      <c r="F52" s="27">
        <v>0</v>
      </c>
      <c r="G52" s="27">
        <v>0</v>
      </c>
      <c r="H52" s="27">
        <v>44000000</v>
      </c>
      <c r="I52" s="27">
        <v>3225808.75</v>
      </c>
      <c r="J52" s="27">
        <v>77982204.25</v>
      </c>
      <c r="K52" s="27" t="s">
        <v>132</v>
      </c>
      <c r="L52" s="27"/>
      <c r="M52" s="27">
        <v>-33982204.25</v>
      </c>
      <c r="N52" s="27">
        <v>0</v>
      </c>
      <c r="O52" s="28">
        <v>77982204.25</v>
      </c>
    </row>
    <row r="53" spans="1:15" ht="21" x14ac:dyDescent="0.25">
      <c r="A53" s="21" t="s">
        <v>127</v>
      </c>
      <c r="B53" s="21" t="s">
        <v>58</v>
      </c>
      <c r="C53" s="22" t="s">
        <v>59</v>
      </c>
      <c r="D53" s="22" t="s">
        <v>60</v>
      </c>
      <c r="E53" s="27">
        <v>50</v>
      </c>
      <c r="F53" s="27">
        <v>0</v>
      </c>
      <c r="G53" s="27">
        <v>0</v>
      </c>
      <c r="H53" s="27">
        <v>50</v>
      </c>
      <c r="I53" s="27">
        <v>9.89</v>
      </c>
      <c r="J53" s="27">
        <v>275.02800000000002</v>
      </c>
      <c r="K53" s="27" t="s">
        <v>133</v>
      </c>
      <c r="L53" s="27"/>
      <c r="M53" s="27">
        <v>-225.02799999999999</v>
      </c>
      <c r="N53" s="27">
        <v>0</v>
      </c>
      <c r="O53" s="28">
        <v>275.02800000000002</v>
      </c>
    </row>
    <row r="54" spans="1:15" ht="21" x14ac:dyDescent="0.25">
      <c r="A54" s="21" t="s">
        <v>127</v>
      </c>
      <c r="B54" s="21" t="s">
        <v>61</v>
      </c>
      <c r="C54" s="22" t="s">
        <v>62</v>
      </c>
      <c r="D54" s="22" t="s">
        <v>63</v>
      </c>
      <c r="E54" s="27">
        <v>49789754000</v>
      </c>
      <c r="F54" s="27">
        <v>0</v>
      </c>
      <c r="G54" s="27">
        <v>0</v>
      </c>
      <c r="H54" s="27">
        <v>49789754000</v>
      </c>
      <c r="I54" s="27">
        <v>12447438500</v>
      </c>
      <c r="J54" s="27">
        <v>53838140462</v>
      </c>
      <c r="K54" s="27" t="s">
        <v>134</v>
      </c>
      <c r="L54" s="27"/>
      <c r="M54" s="27">
        <v>-4048386462</v>
      </c>
      <c r="N54" s="27">
        <v>0</v>
      </c>
      <c r="O54" s="28">
        <v>53838140462</v>
      </c>
    </row>
    <row r="55" spans="1:15" ht="21" x14ac:dyDescent="0.25">
      <c r="A55" s="21" t="s">
        <v>127</v>
      </c>
      <c r="B55" s="21" t="s">
        <v>64</v>
      </c>
      <c r="C55" s="22" t="s">
        <v>65</v>
      </c>
      <c r="D55" s="22" t="s">
        <v>66</v>
      </c>
      <c r="E55" s="27">
        <v>49789754000</v>
      </c>
      <c r="F55" s="27">
        <v>0</v>
      </c>
      <c r="G55" s="27">
        <v>0</v>
      </c>
      <c r="H55" s="27">
        <v>49789754000</v>
      </c>
      <c r="I55" s="27">
        <v>12447438500</v>
      </c>
      <c r="J55" s="27">
        <v>53838140462</v>
      </c>
      <c r="K55" s="27" t="s">
        <v>134</v>
      </c>
      <c r="L55" s="27"/>
      <c r="M55" s="27">
        <v>-4048386462</v>
      </c>
      <c r="N55" s="27">
        <v>0</v>
      </c>
      <c r="O55" s="28">
        <v>53838140462</v>
      </c>
    </row>
    <row r="56" spans="1:15" ht="40.5" x14ac:dyDescent="0.25">
      <c r="A56" s="21" t="s">
        <v>127</v>
      </c>
      <c r="B56" s="21" t="s">
        <v>67</v>
      </c>
      <c r="C56" s="22" t="s">
        <v>68</v>
      </c>
      <c r="D56" s="22" t="s">
        <v>69</v>
      </c>
      <c r="E56" s="27">
        <v>49789754000</v>
      </c>
      <c r="F56" s="27">
        <v>0</v>
      </c>
      <c r="G56" s="27">
        <v>0</v>
      </c>
      <c r="H56" s="27">
        <v>49789754000</v>
      </c>
      <c r="I56" s="27">
        <v>12447438500</v>
      </c>
      <c r="J56" s="27">
        <v>53838140462</v>
      </c>
      <c r="K56" s="27" t="s">
        <v>134</v>
      </c>
      <c r="L56" s="27"/>
      <c r="M56" s="27">
        <v>-4048386462</v>
      </c>
      <c r="N56" s="27">
        <v>0</v>
      </c>
      <c r="O56" s="28">
        <v>53838140462</v>
      </c>
    </row>
    <row r="57" spans="1:15" ht="21" x14ac:dyDescent="0.25">
      <c r="A57" s="21" t="s">
        <v>127</v>
      </c>
      <c r="B57" s="21" t="s">
        <v>70</v>
      </c>
      <c r="C57" s="22" t="s">
        <v>71</v>
      </c>
      <c r="D57" s="22" t="s">
        <v>72</v>
      </c>
      <c r="E57" s="27">
        <v>49789754000</v>
      </c>
      <c r="F57" s="27">
        <v>0</v>
      </c>
      <c r="G57" s="27">
        <v>0</v>
      </c>
      <c r="H57" s="27">
        <v>49789754000</v>
      </c>
      <c r="I57" s="27">
        <v>12447438500</v>
      </c>
      <c r="J57" s="27">
        <v>53838140462</v>
      </c>
      <c r="K57" s="27" t="s">
        <v>134</v>
      </c>
      <c r="L57" s="27"/>
      <c r="M57" s="27">
        <v>-4048386462</v>
      </c>
      <c r="N57" s="27">
        <v>0</v>
      </c>
      <c r="O57" s="28">
        <v>53838140462</v>
      </c>
    </row>
    <row r="58" spans="1:15" ht="21" x14ac:dyDescent="0.25">
      <c r="A58" s="21" t="s">
        <v>127</v>
      </c>
      <c r="B58" s="21" t="s">
        <v>73</v>
      </c>
      <c r="C58" s="22" t="s">
        <v>74</v>
      </c>
      <c r="D58" s="22" t="s">
        <v>75</v>
      </c>
      <c r="E58" s="27">
        <v>0</v>
      </c>
      <c r="F58" s="27">
        <v>0</v>
      </c>
      <c r="G58" s="27">
        <v>9397334333</v>
      </c>
      <c r="H58" s="27">
        <v>9397334333</v>
      </c>
      <c r="I58" s="27">
        <v>37200304.659999996</v>
      </c>
      <c r="J58" s="27">
        <v>9524699694.5699997</v>
      </c>
      <c r="K58" s="27" t="s">
        <v>135</v>
      </c>
      <c r="L58" s="27"/>
      <c r="M58" s="27">
        <v>-127365361.56999999</v>
      </c>
      <c r="N58" s="27">
        <v>0</v>
      </c>
      <c r="O58" s="28">
        <v>9524699694.5699997</v>
      </c>
    </row>
    <row r="59" spans="1:15" ht="40.5" x14ac:dyDescent="0.25">
      <c r="A59" s="21" t="s">
        <v>127</v>
      </c>
      <c r="B59" s="21" t="s">
        <v>77</v>
      </c>
      <c r="C59" s="22" t="s">
        <v>78</v>
      </c>
      <c r="D59" s="22" t="s">
        <v>79</v>
      </c>
      <c r="E59" s="27">
        <v>0</v>
      </c>
      <c r="F59" s="27">
        <v>0</v>
      </c>
      <c r="G59" s="27">
        <v>0</v>
      </c>
      <c r="H59" s="27">
        <v>0</v>
      </c>
      <c r="I59" s="27">
        <v>260971.66</v>
      </c>
      <c r="J59" s="27">
        <v>76532474.569999993</v>
      </c>
      <c r="K59" s="27">
        <v>0</v>
      </c>
      <c r="L59" s="27"/>
      <c r="M59" s="27">
        <v>-76532474.569999993</v>
      </c>
      <c r="N59" s="27">
        <v>0</v>
      </c>
      <c r="O59" s="28">
        <v>76532474.569999993</v>
      </c>
    </row>
    <row r="60" spans="1:15" ht="50.25" x14ac:dyDescent="0.25">
      <c r="A60" s="21" t="s">
        <v>127</v>
      </c>
      <c r="B60" s="21" t="s">
        <v>81</v>
      </c>
      <c r="C60" s="22" t="s">
        <v>82</v>
      </c>
      <c r="D60" s="22" t="s">
        <v>83</v>
      </c>
      <c r="E60" s="27">
        <v>0</v>
      </c>
      <c r="F60" s="27">
        <v>0</v>
      </c>
      <c r="G60" s="27">
        <v>0</v>
      </c>
      <c r="H60" s="27">
        <v>0</v>
      </c>
      <c r="I60" s="27">
        <v>260971.66</v>
      </c>
      <c r="J60" s="27">
        <v>76532474.569999993</v>
      </c>
      <c r="K60" s="27">
        <v>0</v>
      </c>
      <c r="L60" s="27"/>
      <c r="M60" s="27">
        <v>-76532474.569999993</v>
      </c>
      <c r="N60" s="27">
        <v>0</v>
      </c>
      <c r="O60" s="28">
        <v>76532474.569999993</v>
      </c>
    </row>
    <row r="61" spans="1:15" ht="21" x14ac:dyDescent="0.25">
      <c r="A61" s="21" t="s">
        <v>127</v>
      </c>
      <c r="B61" s="21" t="s">
        <v>84</v>
      </c>
      <c r="C61" s="22" t="s">
        <v>85</v>
      </c>
      <c r="D61" s="22" t="s">
        <v>86</v>
      </c>
      <c r="E61" s="27">
        <v>0</v>
      </c>
      <c r="F61" s="27">
        <v>0</v>
      </c>
      <c r="G61" s="27">
        <v>9397334333</v>
      </c>
      <c r="H61" s="27">
        <v>9397334333</v>
      </c>
      <c r="I61" s="27">
        <v>0</v>
      </c>
      <c r="J61" s="27">
        <v>9397334333</v>
      </c>
      <c r="K61" s="27">
        <v>100</v>
      </c>
      <c r="L61" s="27"/>
      <c r="M61" s="27">
        <v>0</v>
      </c>
      <c r="N61" s="27">
        <v>0</v>
      </c>
      <c r="O61" s="28">
        <v>9397334333</v>
      </c>
    </row>
    <row r="62" spans="1:15" ht="31.5" thickBot="1" x14ac:dyDescent="0.3">
      <c r="A62" s="21" t="s">
        <v>127</v>
      </c>
      <c r="B62" s="21" t="s">
        <v>87</v>
      </c>
      <c r="C62" s="23" t="s">
        <v>88</v>
      </c>
      <c r="D62" s="23" t="s">
        <v>89</v>
      </c>
      <c r="E62" s="29">
        <v>0</v>
      </c>
      <c r="F62" s="29">
        <v>0</v>
      </c>
      <c r="G62" s="29">
        <v>0</v>
      </c>
      <c r="H62" s="29">
        <v>0</v>
      </c>
      <c r="I62" s="29">
        <v>36939333</v>
      </c>
      <c r="J62" s="29">
        <v>50832887</v>
      </c>
      <c r="K62" s="29">
        <v>0</v>
      </c>
      <c r="L62" s="29"/>
      <c r="M62" s="29">
        <v>-50832887</v>
      </c>
      <c r="N62" s="29">
        <v>0</v>
      </c>
      <c r="O62" s="30">
        <v>50832887</v>
      </c>
    </row>
    <row r="63" spans="1:15" ht="21" x14ac:dyDescent="0.25">
      <c r="A63" s="21" t="s">
        <v>138</v>
      </c>
      <c r="B63" s="21" t="s">
        <v>37</v>
      </c>
      <c r="C63" s="22" t="s">
        <v>38</v>
      </c>
      <c r="D63" s="22" t="s">
        <v>39</v>
      </c>
      <c r="E63" s="27">
        <v>47435453000</v>
      </c>
      <c r="F63" s="27">
        <v>0</v>
      </c>
      <c r="G63" s="27">
        <v>9481068716</v>
      </c>
      <c r="H63" s="27">
        <v>56916521716</v>
      </c>
      <c r="I63" s="27">
        <v>11887598578.450001</v>
      </c>
      <c r="J63" s="27">
        <v>57378903256.120003</v>
      </c>
      <c r="K63" s="27" t="s">
        <v>141</v>
      </c>
      <c r="L63" s="27"/>
      <c r="M63" s="27">
        <v>-462381540.12</v>
      </c>
      <c r="N63" s="27">
        <v>0</v>
      </c>
      <c r="O63" s="28">
        <v>57378903256.120003</v>
      </c>
    </row>
    <row r="64" spans="1:15" ht="21" x14ac:dyDescent="0.25">
      <c r="A64" s="21" t="s">
        <v>138</v>
      </c>
      <c r="B64" s="21" t="s">
        <v>41</v>
      </c>
      <c r="C64" s="22" t="s">
        <v>42</v>
      </c>
      <c r="D64" s="22" t="s">
        <v>43</v>
      </c>
      <c r="E64" s="27">
        <v>30000000</v>
      </c>
      <c r="F64" s="27">
        <v>0</v>
      </c>
      <c r="G64" s="27">
        <v>0</v>
      </c>
      <c r="H64" s="27">
        <v>30000000</v>
      </c>
      <c r="I64" s="27">
        <v>3081253</v>
      </c>
      <c r="J64" s="27">
        <v>31742469.100000001</v>
      </c>
      <c r="K64" s="27" t="s">
        <v>142</v>
      </c>
      <c r="L64" s="27"/>
      <c r="M64" s="27">
        <v>-1742469.1</v>
      </c>
      <c r="N64" s="27">
        <v>0</v>
      </c>
      <c r="O64" s="28">
        <v>31742469.100000001</v>
      </c>
    </row>
    <row r="65" spans="1:15" ht="21" x14ac:dyDescent="0.25">
      <c r="A65" s="21" t="s">
        <v>138</v>
      </c>
      <c r="B65" s="21" t="s">
        <v>45</v>
      </c>
      <c r="C65" s="22" t="s">
        <v>46</v>
      </c>
      <c r="D65" s="22" t="s">
        <v>47</v>
      </c>
      <c r="E65" s="27">
        <v>30000000</v>
      </c>
      <c r="F65" s="27">
        <v>0</v>
      </c>
      <c r="G65" s="27">
        <v>0</v>
      </c>
      <c r="H65" s="27">
        <v>30000000</v>
      </c>
      <c r="I65" s="27">
        <v>3081253</v>
      </c>
      <c r="J65" s="27">
        <v>31742469.100000001</v>
      </c>
      <c r="K65" s="27" t="s">
        <v>142</v>
      </c>
      <c r="L65" s="27"/>
      <c r="M65" s="27">
        <v>-1742469.1</v>
      </c>
      <c r="N65" s="27">
        <v>0</v>
      </c>
      <c r="O65" s="28">
        <v>31742469.100000001</v>
      </c>
    </row>
    <row r="66" spans="1:15" ht="21" x14ac:dyDescent="0.25">
      <c r="A66" s="21" t="s">
        <v>138</v>
      </c>
      <c r="B66" s="21" t="s">
        <v>48</v>
      </c>
      <c r="C66" s="22" t="s">
        <v>49</v>
      </c>
      <c r="D66" s="22" t="s">
        <v>50</v>
      </c>
      <c r="E66" s="27">
        <v>25500000</v>
      </c>
      <c r="F66" s="27">
        <v>0</v>
      </c>
      <c r="G66" s="27">
        <v>0</v>
      </c>
      <c r="H66" s="27">
        <v>25500000</v>
      </c>
      <c r="I66" s="27">
        <v>2228000</v>
      </c>
      <c r="J66" s="27">
        <v>27734397.969999999</v>
      </c>
      <c r="K66" s="27" t="s">
        <v>143</v>
      </c>
      <c r="L66" s="27"/>
      <c r="M66" s="27">
        <v>-2234397.9700000002</v>
      </c>
      <c r="N66" s="27">
        <v>0</v>
      </c>
      <c r="O66" s="28">
        <v>27734397.969999999</v>
      </c>
    </row>
    <row r="67" spans="1:15" ht="21" x14ac:dyDescent="0.25">
      <c r="A67" s="21" t="s">
        <v>138</v>
      </c>
      <c r="B67" s="21" t="s">
        <v>58</v>
      </c>
      <c r="C67" s="22" t="s">
        <v>59</v>
      </c>
      <c r="D67" s="22" t="s">
        <v>60</v>
      </c>
      <c r="E67" s="27">
        <v>4500000</v>
      </c>
      <c r="F67" s="27">
        <v>0</v>
      </c>
      <c r="G67" s="27">
        <v>0</v>
      </c>
      <c r="H67" s="27">
        <v>4500000</v>
      </c>
      <c r="I67" s="27">
        <v>853.25300000000004</v>
      </c>
      <c r="J67" s="27">
        <v>4008071.13</v>
      </c>
      <c r="K67" s="27" t="s">
        <v>144</v>
      </c>
      <c r="L67" s="27"/>
      <c r="M67" s="27">
        <v>491928.87</v>
      </c>
      <c r="N67" s="27">
        <v>0</v>
      </c>
      <c r="O67" s="28">
        <v>4008071.13</v>
      </c>
    </row>
    <row r="68" spans="1:15" ht="21" x14ac:dyDescent="0.25">
      <c r="A68" s="21" t="s">
        <v>138</v>
      </c>
      <c r="B68" s="21" t="s">
        <v>61</v>
      </c>
      <c r="C68" s="22" t="s">
        <v>62</v>
      </c>
      <c r="D68" s="22" t="s">
        <v>63</v>
      </c>
      <c r="E68" s="27">
        <v>47325453000</v>
      </c>
      <c r="F68" s="27">
        <v>0</v>
      </c>
      <c r="G68" s="27">
        <v>0</v>
      </c>
      <c r="H68" s="27">
        <v>47325453000</v>
      </c>
      <c r="I68" s="27">
        <v>11831363250</v>
      </c>
      <c r="J68" s="27">
        <v>47325453000</v>
      </c>
      <c r="K68" s="27">
        <v>100</v>
      </c>
      <c r="L68" s="27"/>
      <c r="M68" s="27">
        <v>0</v>
      </c>
      <c r="N68" s="27">
        <v>0</v>
      </c>
      <c r="O68" s="28">
        <v>47325453000</v>
      </c>
    </row>
    <row r="69" spans="1:15" ht="21" x14ac:dyDescent="0.25">
      <c r="A69" s="21" t="s">
        <v>138</v>
      </c>
      <c r="B69" s="21" t="s">
        <v>64</v>
      </c>
      <c r="C69" s="22" t="s">
        <v>65</v>
      </c>
      <c r="D69" s="22" t="s">
        <v>66</v>
      </c>
      <c r="E69" s="27">
        <v>47325453000</v>
      </c>
      <c r="F69" s="27">
        <v>0</v>
      </c>
      <c r="G69" s="27">
        <v>0</v>
      </c>
      <c r="H69" s="27">
        <v>47325453000</v>
      </c>
      <c r="I69" s="27">
        <v>11831363250</v>
      </c>
      <c r="J69" s="27">
        <v>47325453000</v>
      </c>
      <c r="K69" s="27">
        <v>100</v>
      </c>
      <c r="L69" s="27"/>
      <c r="M69" s="27">
        <v>0</v>
      </c>
      <c r="N69" s="27">
        <v>0</v>
      </c>
      <c r="O69" s="28">
        <v>47325453000</v>
      </c>
    </row>
    <row r="70" spans="1:15" ht="40.5" x14ac:dyDescent="0.25">
      <c r="A70" s="21" t="s">
        <v>138</v>
      </c>
      <c r="B70" s="21" t="s">
        <v>67</v>
      </c>
      <c r="C70" s="22" t="s">
        <v>68</v>
      </c>
      <c r="D70" s="22" t="s">
        <v>69</v>
      </c>
      <c r="E70" s="27">
        <v>47325453000</v>
      </c>
      <c r="F70" s="27">
        <v>0</v>
      </c>
      <c r="G70" s="27">
        <v>0</v>
      </c>
      <c r="H70" s="27">
        <v>47325453000</v>
      </c>
      <c r="I70" s="27">
        <v>11831363250</v>
      </c>
      <c r="J70" s="27">
        <v>47325453000</v>
      </c>
      <c r="K70" s="27">
        <v>100</v>
      </c>
      <c r="L70" s="27"/>
      <c r="M70" s="27">
        <v>0</v>
      </c>
      <c r="N70" s="27">
        <v>0</v>
      </c>
      <c r="O70" s="28">
        <v>47325453000</v>
      </c>
    </row>
    <row r="71" spans="1:15" ht="21" x14ac:dyDescent="0.25">
      <c r="A71" s="21" t="s">
        <v>138</v>
      </c>
      <c r="B71" s="21" t="s">
        <v>70</v>
      </c>
      <c r="C71" s="22" t="s">
        <v>71</v>
      </c>
      <c r="D71" s="22" t="s">
        <v>72</v>
      </c>
      <c r="E71" s="27">
        <v>47325453000</v>
      </c>
      <c r="F71" s="27">
        <v>0</v>
      </c>
      <c r="G71" s="27">
        <v>0</v>
      </c>
      <c r="H71" s="27">
        <v>47325453000</v>
      </c>
      <c r="I71" s="27">
        <v>11831363250</v>
      </c>
      <c r="J71" s="27">
        <v>47325453000</v>
      </c>
      <c r="K71" s="27">
        <v>100</v>
      </c>
      <c r="L71" s="27"/>
      <c r="M71" s="27">
        <v>0</v>
      </c>
      <c r="N71" s="27">
        <v>0</v>
      </c>
      <c r="O71" s="28">
        <v>47325453000</v>
      </c>
    </row>
    <row r="72" spans="1:15" ht="21" x14ac:dyDescent="0.25">
      <c r="A72" s="21" t="s">
        <v>138</v>
      </c>
      <c r="B72" s="21" t="s">
        <v>73</v>
      </c>
      <c r="C72" s="22" t="s">
        <v>74</v>
      </c>
      <c r="D72" s="22" t="s">
        <v>75</v>
      </c>
      <c r="E72" s="27">
        <v>80000000</v>
      </c>
      <c r="F72" s="27">
        <v>0</v>
      </c>
      <c r="G72" s="27">
        <v>9481068716</v>
      </c>
      <c r="H72" s="27">
        <v>9561068716</v>
      </c>
      <c r="I72" s="27">
        <v>53154075.450000003</v>
      </c>
      <c r="J72" s="27">
        <v>10021707787.02</v>
      </c>
      <c r="K72" s="27" t="s">
        <v>145</v>
      </c>
      <c r="L72" s="27"/>
      <c r="M72" s="27">
        <v>-460639071.01999998</v>
      </c>
      <c r="N72" s="27">
        <v>0</v>
      </c>
      <c r="O72" s="28">
        <v>10021707787.02</v>
      </c>
    </row>
    <row r="73" spans="1:15" ht="40.5" x14ac:dyDescent="0.25">
      <c r="A73" s="21" t="s">
        <v>138</v>
      </c>
      <c r="B73" s="21" t="s">
        <v>77</v>
      </c>
      <c r="C73" s="22" t="s">
        <v>78</v>
      </c>
      <c r="D73" s="22" t="s">
        <v>79</v>
      </c>
      <c r="E73" s="27">
        <v>80000000</v>
      </c>
      <c r="F73" s="27">
        <v>0</v>
      </c>
      <c r="G73" s="27">
        <v>0</v>
      </c>
      <c r="H73" s="27">
        <v>80000000</v>
      </c>
      <c r="I73" s="27">
        <v>23958535.449999999</v>
      </c>
      <c r="J73" s="27">
        <v>83951151.540000007</v>
      </c>
      <c r="K73" s="27" t="s">
        <v>146</v>
      </c>
      <c r="L73" s="27"/>
      <c r="M73" s="27">
        <v>-3951151.54</v>
      </c>
      <c r="N73" s="27">
        <v>0</v>
      </c>
      <c r="O73" s="28">
        <v>83951151.540000007</v>
      </c>
    </row>
    <row r="74" spans="1:15" ht="50.25" x14ac:dyDescent="0.25">
      <c r="A74" s="21" t="s">
        <v>138</v>
      </c>
      <c r="B74" s="21" t="s">
        <v>81</v>
      </c>
      <c r="C74" s="22" t="s">
        <v>82</v>
      </c>
      <c r="D74" s="22" t="s">
        <v>83</v>
      </c>
      <c r="E74" s="27">
        <v>80000000</v>
      </c>
      <c r="F74" s="27">
        <v>0</v>
      </c>
      <c r="G74" s="27">
        <v>0</v>
      </c>
      <c r="H74" s="27">
        <v>80000000</v>
      </c>
      <c r="I74" s="27">
        <v>23958535.449999999</v>
      </c>
      <c r="J74" s="27">
        <v>83951151.540000007</v>
      </c>
      <c r="K74" s="27" t="s">
        <v>146</v>
      </c>
      <c r="L74" s="27"/>
      <c r="M74" s="27">
        <v>-3951151.54</v>
      </c>
      <c r="N74" s="27">
        <v>0</v>
      </c>
      <c r="O74" s="28">
        <v>83951151.540000007</v>
      </c>
    </row>
    <row r="75" spans="1:15" ht="21" x14ac:dyDescent="0.25">
      <c r="A75" s="21" t="s">
        <v>138</v>
      </c>
      <c r="B75" s="21" t="s">
        <v>84</v>
      </c>
      <c r="C75" s="22" t="s">
        <v>85</v>
      </c>
      <c r="D75" s="22" t="s">
        <v>86</v>
      </c>
      <c r="E75" s="27">
        <v>0</v>
      </c>
      <c r="F75" s="27">
        <v>0</v>
      </c>
      <c r="G75" s="27">
        <v>9481068716</v>
      </c>
      <c r="H75" s="27">
        <v>9481068716</v>
      </c>
      <c r="I75" s="27">
        <v>0</v>
      </c>
      <c r="J75" s="27">
        <v>9481068716</v>
      </c>
      <c r="K75" s="27">
        <v>100</v>
      </c>
      <c r="L75" s="27"/>
      <c r="M75" s="27">
        <v>0</v>
      </c>
      <c r="N75" s="27">
        <v>0</v>
      </c>
      <c r="O75" s="28">
        <v>9481068716</v>
      </c>
    </row>
    <row r="76" spans="1:15" ht="31.5" thickBot="1" x14ac:dyDescent="0.3">
      <c r="A76" s="21" t="s">
        <v>138</v>
      </c>
      <c r="B76" s="21" t="s">
        <v>87</v>
      </c>
      <c r="C76" s="23" t="s">
        <v>88</v>
      </c>
      <c r="D76" s="23" t="s">
        <v>89</v>
      </c>
      <c r="E76" s="29">
        <v>0</v>
      </c>
      <c r="F76" s="29">
        <v>0</v>
      </c>
      <c r="G76" s="29">
        <v>0</v>
      </c>
      <c r="H76" s="29">
        <v>0</v>
      </c>
      <c r="I76" s="29">
        <v>29195540</v>
      </c>
      <c r="J76" s="29">
        <v>456687919.48000002</v>
      </c>
      <c r="K76" s="29">
        <v>0</v>
      </c>
      <c r="L76" s="29"/>
      <c r="M76" s="29">
        <v>-456687919.48000002</v>
      </c>
      <c r="N76" s="29">
        <v>0</v>
      </c>
      <c r="O76" s="30">
        <v>456687919.48000002</v>
      </c>
    </row>
    <row r="77" spans="1:15" ht="21" x14ac:dyDescent="0.25">
      <c r="A77" s="21" t="s">
        <v>149</v>
      </c>
      <c r="B77" s="21" t="s">
        <v>37</v>
      </c>
      <c r="C77" s="22" t="s">
        <v>38</v>
      </c>
      <c r="D77" s="22" t="s">
        <v>39</v>
      </c>
      <c r="E77" s="27">
        <v>24049586000</v>
      </c>
      <c r="F77" s="27">
        <v>0</v>
      </c>
      <c r="G77" s="27">
        <v>433275068</v>
      </c>
      <c r="H77" s="27">
        <v>24482861068</v>
      </c>
      <c r="I77" s="27">
        <v>6013969123.3400002</v>
      </c>
      <c r="J77" s="27">
        <v>24596041440.27</v>
      </c>
      <c r="K77" s="27" t="s">
        <v>152</v>
      </c>
      <c r="L77" s="27"/>
      <c r="M77" s="27">
        <v>-113180372.27</v>
      </c>
      <c r="N77" s="27">
        <v>0</v>
      </c>
      <c r="O77" s="28">
        <v>24596041440.27</v>
      </c>
    </row>
    <row r="78" spans="1:15" ht="21" x14ac:dyDescent="0.25">
      <c r="A78" s="21" t="s">
        <v>149</v>
      </c>
      <c r="B78" s="21" t="s">
        <v>41</v>
      </c>
      <c r="C78" s="22" t="s">
        <v>42</v>
      </c>
      <c r="D78" s="22" t="s">
        <v>43</v>
      </c>
      <c r="E78" s="27">
        <v>78000000</v>
      </c>
      <c r="F78" s="27">
        <v>0</v>
      </c>
      <c r="G78" s="27">
        <v>0</v>
      </c>
      <c r="H78" s="27">
        <v>78000000</v>
      </c>
      <c r="I78" s="27">
        <v>21963039.579999998</v>
      </c>
      <c r="J78" s="27">
        <v>188060715.00999999</v>
      </c>
      <c r="K78" s="27" t="s">
        <v>153</v>
      </c>
      <c r="L78" s="27"/>
      <c r="M78" s="27">
        <v>-110060715.01000001</v>
      </c>
      <c r="N78" s="27">
        <v>0</v>
      </c>
      <c r="O78" s="28">
        <v>188060715.00999999</v>
      </c>
    </row>
    <row r="79" spans="1:15" ht="21" x14ac:dyDescent="0.25">
      <c r="A79" s="21" t="s">
        <v>149</v>
      </c>
      <c r="B79" s="21" t="s">
        <v>45</v>
      </c>
      <c r="C79" s="22" t="s">
        <v>46</v>
      </c>
      <c r="D79" s="22" t="s">
        <v>47</v>
      </c>
      <c r="E79" s="27">
        <v>78000000</v>
      </c>
      <c r="F79" s="27">
        <v>0</v>
      </c>
      <c r="G79" s="27">
        <v>0</v>
      </c>
      <c r="H79" s="27">
        <v>78000000</v>
      </c>
      <c r="I79" s="27">
        <v>21963039.579999998</v>
      </c>
      <c r="J79" s="27">
        <v>188060715.00999999</v>
      </c>
      <c r="K79" s="27" t="s">
        <v>153</v>
      </c>
      <c r="L79" s="27"/>
      <c r="M79" s="27">
        <v>-110060715.01000001</v>
      </c>
      <c r="N79" s="27">
        <v>0</v>
      </c>
      <c r="O79" s="28">
        <v>188060715.00999999</v>
      </c>
    </row>
    <row r="80" spans="1:15" ht="21" x14ac:dyDescent="0.25">
      <c r="A80" s="21" t="s">
        <v>149</v>
      </c>
      <c r="B80" s="21" t="s">
        <v>48</v>
      </c>
      <c r="C80" s="22" t="s">
        <v>49</v>
      </c>
      <c r="D80" s="22" t="s">
        <v>50</v>
      </c>
      <c r="E80" s="27">
        <v>63000000</v>
      </c>
      <c r="F80" s="27">
        <v>0</v>
      </c>
      <c r="G80" s="27">
        <v>0</v>
      </c>
      <c r="H80" s="27">
        <v>63000000</v>
      </c>
      <c r="I80" s="27">
        <v>11699663.58</v>
      </c>
      <c r="J80" s="27">
        <v>170085985.00999999</v>
      </c>
      <c r="K80" s="27" t="s">
        <v>154</v>
      </c>
      <c r="L80" s="27"/>
      <c r="M80" s="27">
        <v>-107085985.01000001</v>
      </c>
      <c r="N80" s="27">
        <v>0</v>
      </c>
      <c r="O80" s="28">
        <v>170085985.00999999</v>
      </c>
    </row>
    <row r="81" spans="1:15" ht="21" x14ac:dyDescent="0.25">
      <c r="A81" s="21" t="s">
        <v>149</v>
      </c>
      <c r="B81" s="21" t="s">
        <v>58</v>
      </c>
      <c r="C81" s="22" t="s">
        <v>59</v>
      </c>
      <c r="D81" s="22" t="s">
        <v>60</v>
      </c>
      <c r="E81" s="27">
        <v>15000000</v>
      </c>
      <c r="F81" s="27">
        <v>0</v>
      </c>
      <c r="G81" s="27">
        <v>0</v>
      </c>
      <c r="H81" s="27">
        <v>15000000</v>
      </c>
      <c r="I81" s="27">
        <v>10263376</v>
      </c>
      <c r="J81" s="27">
        <v>17974730</v>
      </c>
      <c r="K81" s="27" t="s">
        <v>155</v>
      </c>
      <c r="L81" s="27"/>
      <c r="M81" s="27">
        <v>-2974730</v>
      </c>
      <c r="N81" s="27">
        <v>0</v>
      </c>
      <c r="O81" s="28">
        <v>17974730</v>
      </c>
    </row>
    <row r="82" spans="1:15" ht="21" x14ac:dyDescent="0.25">
      <c r="A82" s="21" t="s">
        <v>149</v>
      </c>
      <c r="B82" s="21" t="s">
        <v>61</v>
      </c>
      <c r="C82" s="22" t="s">
        <v>62</v>
      </c>
      <c r="D82" s="22" t="s">
        <v>63</v>
      </c>
      <c r="E82" s="27">
        <v>23966586000</v>
      </c>
      <c r="F82" s="27">
        <v>0</v>
      </c>
      <c r="G82" s="27">
        <v>0</v>
      </c>
      <c r="H82" s="27">
        <v>23966586000</v>
      </c>
      <c r="I82" s="27">
        <v>5991646500</v>
      </c>
      <c r="J82" s="27">
        <v>23966586000</v>
      </c>
      <c r="K82" s="27">
        <v>100</v>
      </c>
      <c r="L82" s="27"/>
      <c r="M82" s="27">
        <v>0</v>
      </c>
      <c r="N82" s="27">
        <v>0</v>
      </c>
      <c r="O82" s="28">
        <v>23966586000</v>
      </c>
    </row>
    <row r="83" spans="1:15" ht="21" x14ac:dyDescent="0.25">
      <c r="A83" s="21" t="s">
        <v>149</v>
      </c>
      <c r="B83" s="21" t="s">
        <v>64</v>
      </c>
      <c r="C83" s="22" t="s">
        <v>65</v>
      </c>
      <c r="D83" s="22" t="s">
        <v>66</v>
      </c>
      <c r="E83" s="27">
        <v>23966586000</v>
      </c>
      <c r="F83" s="27">
        <v>0</v>
      </c>
      <c r="G83" s="27">
        <v>0</v>
      </c>
      <c r="H83" s="27">
        <v>23966586000</v>
      </c>
      <c r="I83" s="27">
        <v>5991646500</v>
      </c>
      <c r="J83" s="27">
        <v>23966586000</v>
      </c>
      <c r="K83" s="27">
        <v>100</v>
      </c>
      <c r="L83" s="27"/>
      <c r="M83" s="27">
        <v>0</v>
      </c>
      <c r="N83" s="27">
        <v>0</v>
      </c>
      <c r="O83" s="28">
        <v>23966586000</v>
      </c>
    </row>
    <row r="84" spans="1:15" ht="40.5" x14ac:dyDescent="0.25">
      <c r="A84" s="21" t="s">
        <v>149</v>
      </c>
      <c r="B84" s="21" t="s">
        <v>67</v>
      </c>
      <c r="C84" s="22" t="s">
        <v>68</v>
      </c>
      <c r="D84" s="22" t="s">
        <v>69</v>
      </c>
      <c r="E84" s="27">
        <v>23966586000</v>
      </c>
      <c r="F84" s="27">
        <v>0</v>
      </c>
      <c r="G84" s="27">
        <v>0</v>
      </c>
      <c r="H84" s="27">
        <v>23966586000</v>
      </c>
      <c r="I84" s="27">
        <v>5991646500</v>
      </c>
      <c r="J84" s="27">
        <v>23966586000</v>
      </c>
      <c r="K84" s="27">
        <v>100</v>
      </c>
      <c r="L84" s="27"/>
      <c r="M84" s="27">
        <v>0</v>
      </c>
      <c r="N84" s="27">
        <v>0</v>
      </c>
      <c r="O84" s="28">
        <v>23966586000</v>
      </c>
    </row>
    <row r="85" spans="1:15" ht="21" x14ac:dyDescent="0.25">
      <c r="A85" s="21" t="s">
        <v>149</v>
      </c>
      <c r="B85" s="21" t="s">
        <v>70</v>
      </c>
      <c r="C85" s="22" t="s">
        <v>71</v>
      </c>
      <c r="D85" s="22" t="s">
        <v>72</v>
      </c>
      <c r="E85" s="27">
        <v>23966586000</v>
      </c>
      <c r="F85" s="27">
        <v>0</v>
      </c>
      <c r="G85" s="27">
        <v>0</v>
      </c>
      <c r="H85" s="27">
        <v>23966586000</v>
      </c>
      <c r="I85" s="27">
        <v>5991646500</v>
      </c>
      <c r="J85" s="27">
        <v>23966586000</v>
      </c>
      <c r="K85" s="27">
        <v>100</v>
      </c>
      <c r="L85" s="27"/>
      <c r="M85" s="27">
        <v>0</v>
      </c>
      <c r="N85" s="27">
        <v>0</v>
      </c>
      <c r="O85" s="28">
        <v>23966586000</v>
      </c>
    </row>
    <row r="86" spans="1:15" ht="21" x14ac:dyDescent="0.25">
      <c r="A86" s="21" t="s">
        <v>149</v>
      </c>
      <c r="B86" s="21" t="s">
        <v>73</v>
      </c>
      <c r="C86" s="22" t="s">
        <v>74</v>
      </c>
      <c r="D86" s="22" t="s">
        <v>75</v>
      </c>
      <c r="E86" s="27">
        <v>5000000</v>
      </c>
      <c r="F86" s="27">
        <v>0</v>
      </c>
      <c r="G86" s="27">
        <v>433275068</v>
      </c>
      <c r="H86" s="27">
        <v>438275068</v>
      </c>
      <c r="I86" s="27">
        <v>359583.76</v>
      </c>
      <c r="J86" s="27">
        <v>441394725.25999999</v>
      </c>
      <c r="K86" s="27" t="s">
        <v>156</v>
      </c>
      <c r="L86" s="27"/>
      <c r="M86" s="27">
        <v>-3119657.26</v>
      </c>
      <c r="N86" s="27">
        <v>0</v>
      </c>
      <c r="O86" s="28">
        <v>441394725.25999999</v>
      </c>
    </row>
    <row r="87" spans="1:15" ht="40.5" x14ac:dyDescent="0.25">
      <c r="A87" s="21" t="s">
        <v>149</v>
      </c>
      <c r="B87" s="21" t="s">
        <v>77</v>
      </c>
      <c r="C87" s="22" t="s">
        <v>78</v>
      </c>
      <c r="D87" s="22" t="s">
        <v>79</v>
      </c>
      <c r="E87" s="27">
        <v>5000000</v>
      </c>
      <c r="F87" s="27">
        <v>0</v>
      </c>
      <c r="G87" s="27">
        <v>0</v>
      </c>
      <c r="H87" s="27">
        <v>5000000</v>
      </c>
      <c r="I87" s="27">
        <v>359583.76</v>
      </c>
      <c r="J87" s="27">
        <v>8119657.2599999998</v>
      </c>
      <c r="K87" s="27" t="s">
        <v>157</v>
      </c>
      <c r="L87" s="27"/>
      <c r="M87" s="27">
        <v>-3119657.26</v>
      </c>
      <c r="N87" s="27">
        <v>0</v>
      </c>
      <c r="O87" s="28">
        <v>8119657.2599999998</v>
      </c>
    </row>
    <row r="88" spans="1:15" ht="50.25" x14ac:dyDescent="0.25">
      <c r="A88" s="21" t="s">
        <v>149</v>
      </c>
      <c r="B88" s="21" t="s">
        <v>81</v>
      </c>
      <c r="C88" s="22" t="s">
        <v>82</v>
      </c>
      <c r="D88" s="22" t="s">
        <v>158</v>
      </c>
      <c r="E88" s="27">
        <v>5000000</v>
      </c>
      <c r="F88" s="27">
        <v>0</v>
      </c>
      <c r="G88" s="27">
        <v>0</v>
      </c>
      <c r="H88" s="27">
        <v>5000000</v>
      </c>
      <c r="I88" s="27">
        <v>359583.76</v>
      </c>
      <c r="J88" s="27">
        <v>8119657.2599999998</v>
      </c>
      <c r="K88" s="27" t="s">
        <v>157</v>
      </c>
      <c r="L88" s="27"/>
      <c r="M88" s="27">
        <v>-3119657.26</v>
      </c>
      <c r="N88" s="27">
        <v>0</v>
      </c>
      <c r="O88" s="28">
        <v>8119657.2599999998</v>
      </c>
    </row>
    <row r="89" spans="1:15" ht="21.75" thickBot="1" x14ac:dyDescent="0.3">
      <c r="A89" s="21" t="s">
        <v>149</v>
      </c>
      <c r="B89" s="21" t="s">
        <v>84</v>
      </c>
      <c r="C89" s="23" t="s">
        <v>85</v>
      </c>
      <c r="D89" s="23" t="s">
        <v>159</v>
      </c>
      <c r="E89" s="29">
        <v>0</v>
      </c>
      <c r="F89" s="29">
        <v>0</v>
      </c>
      <c r="G89" s="29">
        <v>433275068</v>
      </c>
      <c r="H89" s="29">
        <v>433275068</v>
      </c>
      <c r="I89" s="29">
        <v>0</v>
      </c>
      <c r="J89" s="29">
        <v>433275068</v>
      </c>
      <c r="K89" s="29">
        <v>100</v>
      </c>
      <c r="L89" s="29"/>
      <c r="M89" s="29">
        <v>0</v>
      </c>
      <c r="N89" s="29">
        <v>0</v>
      </c>
      <c r="O89" s="30">
        <v>433275068</v>
      </c>
    </row>
    <row r="90" spans="1:15" ht="21" x14ac:dyDescent="0.25">
      <c r="A90" s="21" t="s">
        <v>162</v>
      </c>
      <c r="B90" s="21" t="s">
        <v>37</v>
      </c>
      <c r="C90" s="22" t="s">
        <v>38</v>
      </c>
      <c r="D90" s="22" t="s">
        <v>39</v>
      </c>
      <c r="E90" s="27">
        <v>58783213000</v>
      </c>
      <c r="F90" s="27">
        <v>0</v>
      </c>
      <c r="G90" s="27">
        <v>591361917</v>
      </c>
      <c r="H90" s="27">
        <v>59374574917</v>
      </c>
      <c r="I90" s="27">
        <v>14935948746.559999</v>
      </c>
      <c r="J90" s="27">
        <v>60080818177.029999</v>
      </c>
      <c r="K90" s="27" t="s">
        <v>165</v>
      </c>
      <c r="L90" s="27"/>
      <c r="M90" s="27">
        <v>-706243260.02999997</v>
      </c>
      <c r="N90" s="27">
        <v>0</v>
      </c>
      <c r="O90" s="28">
        <v>60080818177.029999</v>
      </c>
    </row>
    <row r="91" spans="1:15" ht="21" x14ac:dyDescent="0.25">
      <c r="A91" s="21" t="s">
        <v>162</v>
      </c>
      <c r="B91" s="21" t="s">
        <v>41</v>
      </c>
      <c r="C91" s="22" t="s">
        <v>42</v>
      </c>
      <c r="D91" s="22" t="s">
        <v>43</v>
      </c>
      <c r="E91" s="27">
        <v>21600000</v>
      </c>
      <c r="F91" s="27">
        <v>0</v>
      </c>
      <c r="G91" s="27">
        <v>0</v>
      </c>
      <c r="H91" s="27">
        <v>21600000</v>
      </c>
      <c r="I91" s="27">
        <v>5086172</v>
      </c>
      <c r="J91" s="27">
        <v>122325504.81</v>
      </c>
      <c r="K91" s="27" t="s">
        <v>166</v>
      </c>
      <c r="L91" s="27"/>
      <c r="M91" s="27">
        <v>-100725504.81</v>
      </c>
      <c r="N91" s="27">
        <v>0</v>
      </c>
      <c r="O91" s="28">
        <v>122325504.81</v>
      </c>
    </row>
    <row r="92" spans="1:15" ht="21" x14ac:dyDescent="0.25">
      <c r="A92" s="21" t="s">
        <v>162</v>
      </c>
      <c r="B92" s="21" t="s">
        <v>45</v>
      </c>
      <c r="C92" s="22" t="s">
        <v>46</v>
      </c>
      <c r="D92" s="22" t="s">
        <v>47</v>
      </c>
      <c r="E92" s="27">
        <v>21600000</v>
      </c>
      <c r="F92" s="27">
        <v>0</v>
      </c>
      <c r="G92" s="27">
        <v>0</v>
      </c>
      <c r="H92" s="27">
        <v>21600000</v>
      </c>
      <c r="I92" s="27">
        <v>5086172</v>
      </c>
      <c r="J92" s="27">
        <v>122325504.81</v>
      </c>
      <c r="K92" s="27" t="s">
        <v>166</v>
      </c>
      <c r="L92" s="27"/>
      <c r="M92" s="27">
        <v>-100725504.81</v>
      </c>
      <c r="N92" s="27">
        <v>0</v>
      </c>
      <c r="O92" s="28">
        <v>122325504.81</v>
      </c>
    </row>
    <row r="93" spans="1:15" ht="21" x14ac:dyDescent="0.25">
      <c r="A93" s="21" t="s">
        <v>162</v>
      </c>
      <c r="B93" s="21" t="s">
        <v>48</v>
      </c>
      <c r="C93" s="22" t="s">
        <v>49</v>
      </c>
      <c r="D93" s="22" t="s">
        <v>50</v>
      </c>
      <c r="E93" s="27">
        <v>21000000</v>
      </c>
      <c r="F93" s="27">
        <v>0</v>
      </c>
      <c r="G93" s="27">
        <v>0</v>
      </c>
      <c r="H93" s="27">
        <v>21000000</v>
      </c>
      <c r="I93" s="27">
        <v>4987730</v>
      </c>
      <c r="J93" s="27">
        <v>111575553.81</v>
      </c>
      <c r="K93" s="27" t="s">
        <v>167</v>
      </c>
      <c r="L93" s="27"/>
      <c r="M93" s="27">
        <v>-90575553.810000002</v>
      </c>
      <c r="N93" s="27">
        <v>0</v>
      </c>
      <c r="O93" s="28">
        <v>111575553.81</v>
      </c>
    </row>
    <row r="94" spans="1:15" ht="21" x14ac:dyDescent="0.25">
      <c r="A94" s="21" t="s">
        <v>162</v>
      </c>
      <c r="B94" s="21" t="s">
        <v>58</v>
      </c>
      <c r="C94" s="22" t="s">
        <v>59</v>
      </c>
      <c r="D94" s="22" t="s">
        <v>60</v>
      </c>
      <c r="E94" s="27">
        <v>600</v>
      </c>
      <c r="F94" s="27">
        <v>0</v>
      </c>
      <c r="G94" s="27">
        <v>0</v>
      </c>
      <c r="H94" s="27">
        <v>600</v>
      </c>
      <c r="I94" s="27">
        <v>98.441999999999993</v>
      </c>
      <c r="J94" s="27">
        <v>10749951</v>
      </c>
      <c r="K94" s="27">
        <v>1791.65</v>
      </c>
      <c r="L94" s="27"/>
      <c r="M94" s="27">
        <v>-10149951</v>
      </c>
      <c r="N94" s="27">
        <v>0</v>
      </c>
      <c r="O94" s="28">
        <v>10749951</v>
      </c>
    </row>
    <row r="95" spans="1:15" ht="21" x14ac:dyDescent="0.25">
      <c r="A95" s="21" t="s">
        <v>162</v>
      </c>
      <c r="B95" s="21" t="s">
        <v>61</v>
      </c>
      <c r="C95" s="22" t="s">
        <v>62</v>
      </c>
      <c r="D95" s="22" t="s">
        <v>63</v>
      </c>
      <c r="E95" s="27">
        <v>58622613000</v>
      </c>
      <c r="F95" s="27">
        <v>0</v>
      </c>
      <c r="G95" s="27">
        <v>0</v>
      </c>
      <c r="H95" s="27">
        <v>58622613000</v>
      </c>
      <c r="I95" s="27">
        <v>14655653250</v>
      </c>
      <c r="J95" s="27">
        <v>58622613000</v>
      </c>
      <c r="K95" s="27">
        <v>100</v>
      </c>
      <c r="L95" s="27"/>
      <c r="M95" s="27">
        <v>0</v>
      </c>
      <c r="N95" s="27">
        <v>0</v>
      </c>
      <c r="O95" s="28">
        <v>58622613000</v>
      </c>
    </row>
    <row r="96" spans="1:15" ht="21" x14ac:dyDescent="0.25">
      <c r="A96" s="21" t="s">
        <v>162</v>
      </c>
      <c r="B96" s="21" t="s">
        <v>64</v>
      </c>
      <c r="C96" s="22" t="s">
        <v>65</v>
      </c>
      <c r="D96" s="22" t="s">
        <v>66</v>
      </c>
      <c r="E96" s="27">
        <v>58622613000</v>
      </c>
      <c r="F96" s="27">
        <v>0</v>
      </c>
      <c r="G96" s="27">
        <v>0</v>
      </c>
      <c r="H96" s="27">
        <v>58622613000</v>
      </c>
      <c r="I96" s="27">
        <v>14655653250</v>
      </c>
      <c r="J96" s="27">
        <v>58622613000</v>
      </c>
      <c r="K96" s="27">
        <v>100</v>
      </c>
      <c r="L96" s="27"/>
      <c r="M96" s="27">
        <v>0</v>
      </c>
      <c r="N96" s="27">
        <v>0</v>
      </c>
      <c r="O96" s="28">
        <v>58622613000</v>
      </c>
    </row>
    <row r="97" spans="1:15" ht="40.5" x14ac:dyDescent="0.25">
      <c r="A97" s="21" t="s">
        <v>162</v>
      </c>
      <c r="B97" s="21" t="s">
        <v>67</v>
      </c>
      <c r="C97" s="22" t="s">
        <v>68</v>
      </c>
      <c r="D97" s="22" t="s">
        <v>69</v>
      </c>
      <c r="E97" s="27">
        <v>58622613000</v>
      </c>
      <c r="F97" s="27">
        <v>0</v>
      </c>
      <c r="G97" s="27">
        <v>0</v>
      </c>
      <c r="H97" s="27">
        <v>58622613000</v>
      </c>
      <c r="I97" s="27">
        <v>14655653250</v>
      </c>
      <c r="J97" s="27">
        <v>58622613000</v>
      </c>
      <c r="K97" s="27">
        <v>100</v>
      </c>
      <c r="L97" s="27"/>
      <c r="M97" s="27">
        <v>0</v>
      </c>
      <c r="N97" s="27">
        <v>0</v>
      </c>
      <c r="O97" s="28">
        <v>58622613000</v>
      </c>
    </row>
    <row r="98" spans="1:15" ht="21" x14ac:dyDescent="0.25">
      <c r="A98" s="21" t="s">
        <v>162</v>
      </c>
      <c r="B98" s="21" t="s">
        <v>70</v>
      </c>
      <c r="C98" s="22" t="s">
        <v>71</v>
      </c>
      <c r="D98" s="22" t="s">
        <v>72</v>
      </c>
      <c r="E98" s="27">
        <v>58622613000</v>
      </c>
      <c r="F98" s="27">
        <v>0</v>
      </c>
      <c r="G98" s="27">
        <v>0</v>
      </c>
      <c r="H98" s="27">
        <v>58622613000</v>
      </c>
      <c r="I98" s="27">
        <v>14655653250</v>
      </c>
      <c r="J98" s="27">
        <v>58622613000</v>
      </c>
      <c r="K98" s="27">
        <v>100</v>
      </c>
      <c r="L98" s="27"/>
      <c r="M98" s="27">
        <v>0</v>
      </c>
      <c r="N98" s="27">
        <v>0</v>
      </c>
      <c r="O98" s="28">
        <v>58622613000</v>
      </c>
    </row>
    <row r="99" spans="1:15" ht="21" x14ac:dyDescent="0.25">
      <c r="A99" s="21" t="s">
        <v>162</v>
      </c>
      <c r="B99" s="21" t="s">
        <v>73</v>
      </c>
      <c r="C99" s="22" t="s">
        <v>74</v>
      </c>
      <c r="D99" s="22" t="s">
        <v>75</v>
      </c>
      <c r="E99" s="27">
        <v>139000000</v>
      </c>
      <c r="F99" s="27">
        <v>0</v>
      </c>
      <c r="G99" s="27">
        <v>591361917</v>
      </c>
      <c r="H99" s="27">
        <v>730361917</v>
      </c>
      <c r="I99" s="27">
        <v>275209324.56</v>
      </c>
      <c r="J99" s="27">
        <v>1335879672.22</v>
      </c>
      <c r="K99" s="27" t="s">
        <v>168</v>
      </c>
      <c r="L99" s="27"/>
      <c r="M99" s="27">
        <v>-605517755.22000003</v>
      </c>
      <c r="N99" s="27">
        <v>0</v>
      </c>
      <c r="O99" s="28">
        <v>1335879672.22</v>
      </c>
    </row>
    <row r="100" spans="1:15" ht="21" x14ac:dyDescent="0.25">
      <c r="A100" s="21" t="s">
        <v>162</v>
      </c>
      <c r="B100" s="21" t="s">
        <v>101</v>
      </c>
      <c r="C100" s="22" t="s">
        <v>102</v>
      </c>
      <c r="D100" s="22" t="s">
        <v>103</v>
      </c>
      <c r="E100" s="27">
        <v>1000000</v>
      </c>
      <c r="F100" s="27">
        <v>0</v>
      </c>
      <c r="G100" s="27">
        <v>0</v>
      </c>
      <c r="H100" s="27">
        <v>1000000</v>
      </c>
      <c r="I100" s="27">
        <v>0</v>
      </c>
      <c r="J100" s="27">
        <v>0</v>
      </c>
      <c r="K100" s="27">
        <v>0</v>
      </c>
      <c r="L100" s="27"/>
      <c r="M100" s="27">
        <v>1000000</v>
      </c>
      <c r="N100" s="27">
        <v>0</v>
      </c>
      <c r="O100" s="28">
        <v>0</v>
      </c>
    </row>
    <row r="101" spans="1:15" ht="21" x14ac:dyDescent="0.25">
      <c r="A101" s="21" t="s">
        <v>162</v>
      </c>
      <c r="B101" s="21" t="s">
        <v>105</v>
      </c>
      <c r="C101" s="22" t="s">
        <v>106</v>
      </c>
      <c r="D101" s="22" t="s">
        <v>107</v>
      </c>
      <c r="E101" s="27">
        <v>1000000</v>
      </c>
      <c r="F101" s="27">
        <v>0</v>
      </c>
      <c r="G101" s="27">
        <v>0</v>
      </c>
      <c r="H101" s="27">
        <v>1000000</v>
      </c>
      <c r="I101" s="27">
        <v>0</v>
      </c>
      <c r="J101" s="27">
        <v>0</v>
      </c>
      <c r="K101" s="27">
        <v>0</v>
      </c>
      <c r="L101" s="27"/>
      <c r="M101" s="27">
        <v>1000000</v>
      </c>
      <c r="N101" s="27">
        <v>0</v>
      </c>
      <c r="O101" s="28">
        <v>0</v>
      </c>
    </row>
    <row r="102" spans="1:15" ht="40.5" x14ac:dyDescent="0.25">
      <c r="A102" s="21" t="s">
        <v>162</v>
      </c>
      <c r="B102" s="21" t="s">
        <v>77</v>
      </c>
      <c r="C102" s="22" t="s">
        <v>78</v>
      </c>
      <c r="D102" s="22" t="s">
        <v>79</v>
      </c>
      <c r="E102" s="27">
        <v>120000000</v>
      </c>
      <c r="F102" s="27">
        <v>0</v>
      </c>
      <c r="G102" s="27">
        <v>0</v>
      </c>
      <c r="H102" s="27">
        <v>120000000</v>
      </c>
      <c r="I102" s="27">
        <v>2508406.36</v>
      </c>
      <c r="J102" s="27">
        <v>41067577.020000003</v>
      </c>
      <c r="K102" s="27" t="s">
        <v>169</v>
      </c>
      <c r="L102" s="27"/>
      <c r="M102" s="27">
        <v>78932422.980000004</v>
      </c>
      <c r="N102" s="27">
        <v>0</v>
      </c>
      <c r="O102" s="28">
        <v>41067577.020000003</v>
      </c>
    </row>
    <row r="103" spans="1:15" ht="50.25" x14ac:dyDescent="0.25">
      <c r="A103" s="21" t="s">
        <v>162</v>
      </c>
      <c r="B103" s="21" t="s">
        <v>81</v>
      </c>
      <c r="C103" s="22" t="s">
        <v>82</v>
      </c>
      <c r="D103" s="22" t="s">
        <v>158</v>
      </c>
      <c r="E103" s="27">
        <v>120000000</v>
      </c>
      <c r="F103" s="27">
        <v>0</v>
      </c>
      <c r="G103" s="27">
        <v>0</v>
      </c>
      <c r="H103" s="27">
        <v>120000000</v>
      </c>
      <c r="I103" s="27">
        <v>2508406.36</v>
      </c>
      <c r="J103" s="27">
        <v>41067577.020000003</v>
      </c>
      <c r="K103" s="27" t="s">
        <v>169</v>
      </c>
      <c r="L103" s="27"/>
      <c r="M103" s="27">
        <v>78932422.980000004</v>
      </c>
      <c r="N103" s="27">
        <v>0</v>
      </c>
      <c r="O103" s="28">
        <v>41067577.020000003</v>
      </c>
    </row>
    <row r="104" spans="1:15" ht="21" x14ac:dyDescent="0.25">
      <c r="A104" s="21" t="s">
        <v>162</v>
      </c>
      <c r="B104" s="21" t="s">
        <v>84</v>
      </c>
      <c r="C104" s="22" t="s">
        <v>85</v>
      </c>
      <c r="D104" s="22" t="s">
        <v>170</v>
      </c>
      <c r="E104" s="27">
        <v>0</v>
      </c>
      <c r="F104" s="27">
        <v>0</v>
      </c>
      <c r="G104" s="27">
        <v>591361917</v>
      </c>
      <c r="H104" s="27">
        <v>591361917</v>
      </c>
      <c r="I104" s="27">
        <v>0</v>
      </c>
      <c r="J104" s="27">
        <v>591361917</v>
      </c>
      <c r="K104" s="27">
        <v>100</v>
      </c>
      <c r="L104" s="27"/>
      <c r="M104" s="27">
        <v>0</v>
      </c>
      <c r="N104" s="27">
        <v>0</v>
      </c>
      <c r="O104" s="28">
        <v>591361917</v>
      </c>
    </row>
    <row r="105" spans="1:15" ht="21.75" thickBot="1" x14ac:dyDescent="0.3">
      <c r="A105" s="21" t="s">
        <v>162</v>
      </c>
      <c r="B105" s="21" t="s">
        <v>87</v>
      </c>
      <c r="C105" s="23" t="s">
        <v>88</v>
      </c>
      <c r="D105" s="23" t="s">
        <v>171</v>
      </c>
      <c r="E105" s="29">
        <v>18000000</v>
      </c>
      <c r="F105" s="29">
        <v>0</v>
      </c>
      <c r="G105" s="29">
        <v>0</v>
      </c>
      <c r="H105" s="29">
        <v>18000000</v>
      </c>
      <c r="I105" s="29">
        <v>272700918.19999999</v>
      </c>
      <c r="J105" s="29">
        <v>703450178.20000005</v>
      </c>
      <c r="K105" s="29">
        <v>3908.05</v>
      </c>
      <c r="L105" s="29"/>
      <c r="M105" s="29">
        <v>-685450178.20000005</v>
      </c>
      <c r="N105" s="29">
        <v>0</v>
      </c>
      <c r="O105" s="30">
        <v>703450178.20000005</v>
      </c>
    </row>
    <row r="106" spans="1:15" ht="21" x14ac:dyDescent="0.25">
      <c r="A106" s="21" t="s">
        <v>173</v>
      </c>
      <c r="B106" s="21" t="s">
        <v>37</v>
      </c>
      <c r="C106" s="22" t="s">
        <v>38</v>
      </c>
      <c r="D106" s="22" t="s">
        <v>39</v>
      </c>
      <c r="E106" s="27">
        <v>60195183000</v>
      </c>
      <c r="F106" s="27">
        <v>926037631</v>
      </c>
      <c r="G106" s="27">
        <v>926037631</v>
      </c>
      <c r="H106" s="27">
        <v>61121220631</v>
      </c>
      <c r="I106" s="27">
        <v>15961405995.190001</v>
      </c>
      <c r="J106" s="27">
        <v>61472045772.519997</v>
      </c>
      <c r="K106" s="27" t="s">
        <v>176</v>
      </c>
      <c r="L106" s="27"/>
      <c r="M106" s="27">
        <v>-350825141.51999998</v>
      </c>
      <c r="N106" s="27">
        <v>0</v>
      </c>
      <c r="O106" s="28">
        <v>61472045772.519997</v>
      </c>
    </row>
    <row r="107" spans="1:15" ht="21" x14ac:dyDescent="0.25">
      <c r="A107" s="21" t="s">
        <v>173</v>
      </c>
      <c r="B107" s="21" t="s">
        <v>41</v>
      </c>
      <c r="C107" s="22" t="s">
        <v>42</v>
      </c>
      <c r="D107" s="22" t="s">
        <v>43</v>
      </c>
      <c r="E107" s="27">
        <v>243000000</v>
      </c>
      <c r="F107" s="27">
        <v>0</v>
      </c>
      <c r="G107" s="27">
        <v>0</v>
      </c>
      <c r="H107" s="27">
        <v>243000000</v>
      </c>
      <c r="I107" s="27">
        <v>20324967</v>
      </c>
      <c r="J107" s="27">
        <v>134558713</v>
      </c>
      <c r="K107" s="27" t="s">
        <v>177</v>
      </c>
      <c r="L107" s="27"/>
      <c r="M107" s="27">
        <v>108441287</v>
      </c>
      <c r="N107" s="27">
        <v>0</v>
      </c>
      <c r="O107" s="28">
        <v>134558713</v>
      </c>
    </row>
    <row r="108" spans="1:15" ht="21" x14ac:dyDescent="0.25">
      <c r="A108" s="21" t="s">
        <v>173</v>
      </c>
      <c r="B108" s="21" t="s">
        <v>45</v>
      </c>
      <c r="C108" s="22" t="s">
        <v>46</v>
      </c>
      <c r="D108" s="22" t="s">
        <v>47</v>
      </c>
      <c r="E108" s="27">
        <v>243000000</v>
      </c>
      <c r="F108" s="27">
        <v>0</v>
      </c>
      <c r="G108" s="27">
        <v>0</v>
      </c>
      <c r="H108" s="27">
        <v>243000000</v>
      </c>
      <c r="I108" s="27">
        <v>20324967</v>
      </c>
      <c r="J108" s="27">
        <v>134558713</v>
      </c>
      <c r="K108" s="27" t="s">
        <v>177</v>
      </c>
      <c r="L108" s="27"/>
      <c r="M108" s="27">
        <v>108441287</v>
      </c>
      <c r="N108" s="27">
        <v>0</v>
      </c>
      <c r="O108" s="28">
        <v>134558713</v>
      </c>
    </row>
    <row r="109" spans="1:15" ht="21" x14ac:dyDescent="0.25">
      <c r="A109" s="21" t="s">
        <v>173</v>
      </c>
      <c r="B109" s="21" t="s">
        <v>48</v>
      </c>
      <c r="C109" s="22" t="s">
        <v>49</v>
      </c>
      <c r="D109" s="22" t="s">
        <v>50</v>
      </c>
      <c r="E109" s="27">
        <v>80000000</v>
      </c>
      <c r="F109" s="27">
        <v>0</v>
      </c>
      <c r="G109" s="27">
        <v>0</v>
      </c>
      <c r="H109" s="27">
        <v>80000000</v>
      </c>
      <c r="I109" s="27">
        <v>18324003</v>
      </c>
      <c r="J109" s="27">
        <v>124833953</v>
      </c>
      <c r="K109" s="27" t="s">
        <v>178</v>
      </c>
      <c r="L109" s="27"/>
      <c r="M109" s="27">
        <v>-44833953</v>
      </c>
      <c r="N109" s="27">
        <v>0</v>
      </c>
      <c r="O109" s="28">
        <v>124833953</v>
      </c>
    </row>
    <row r="110" spans="1:15" ht="21" x14ac:dyDescent="0.25">
      <c r="A110" s="21" t="s">
        <v>173</v>
      </c>
      <c r="B110" s="21" t="s">
        <v>58</v>
      </c>
      <c r="C110" s="22" t="s">
        <v>59</v>
      </c>
      <c r="D110" s="22" t="s">
        <v>60</v>
      </c>
      <c r="E110" s="27">
        <v>163000000</v>
      </c>
      <c r="F110" s="27">
        <v>0</v>
      </c>
      <c r="G110" s="27">
        <v>0</v>
      </c>
      <c r="H110" s="27">
        <v>163000000</v>
      </c>
      <c r="I110" s="27">
        <v>2000964</v>
      </c>
      <c r="J110" s="27">
        <v>9724760</v>
      </c>
      <c r="K110" s="27" t="s">
        <v>179</v>
      </c>
      <c r="L110" s="27"/>
      <c r="M110" s="27">
        <v>153275240</v>
      </c>
      <c r="N110" s="27">
        <v>0</v>
      </c>
      <c r="O110" s="28">
        <v>9724760</v>
      </c>
    </row>
    <row r="111" spans="1:15" ht="21" x14ac:dyDescent="0.25">
      <c r="A111" s="21" t="s">
        <v>173</v>
      </c>
      <c r="B111" s="21" t="s">
        <v>61</v>
      </c>
      <c r="C111" s="22" t="s">
        <v>62</v>
      </c>
      <c r="D111" s="22" t="s">
        <v>63</v>
      </c>
      <c r="E111" s="27">
        <v>59928683000</v>
      </c>
      <c r="F111" s="27">
        <v>0</v>
      </c>
      <c r="G111" s="27">
        <v>0</v>
      </c>
      <c r="H111" s="27">
        <v>59928683000</v>
      </c>
      <c r="I111" s="27">
        <v>14982170750</v>
      </c>
      <c r="J111" s="27">
        <v>59928683000</v>
      </c>
      <c r="K111" s="27">
        <v>100</v>
      </c>
      <c r="L111" s="27"/>
      <c r="M111" s="27">
        <v>0</v>
      </c>
      <c r="N111" s="27">
        <v>0</v>
      </c>
      <c r="O111" s="28">
        <v>59928683000</v>
      </c>
    </row>
    <row r="112" spans="1:15" ht="21" x14ac:dyDescent="0.25">
      <c r="A112" s="21" t="s">
        <v>173</v>
      </c>
      <c r="B112" s="21" t="s">
        <v>64</v>
      </c>
      <c r="C112" s="22" t="s">
        <v>65</v>
      </c>
      <c r="D112" s="22" t="s">
        <v>66</v>
      </c>
      <c r="E112" s="27">
        <v>59928683000</v>
      </c>
      <c r="F112" s="27">
        <v>0</v>
      </c>
      <c r="G112" s="27">
        <v>0</v>
      </c>
      <c r="H112" s="27">
        <v>59928683000</v>
      </c>
      <c r="I112" s="27">
        <v>14982170750</v>
      </c>
      <c r="J112" s="27">
        <v>59928683000</v>
      </c>
      <c r="K112" s="27">
        <v>100</v>
      </c>
      <c r="L112" s="27"/>
      <c r="M112" s="27">
        <v>0</v>
      </c>
      <c r="N112" s="27">
        <v>0</v>
      </c>
      <c r="O112" s="28">
        <v>59928683000</v>
      </c>
    </row>
    <row r="113" spans="1:15" ht="40.5" x14ac:dyDescent="0.25">
      <c r="A113" s="21" t="s">
        <v>173</v>
      </c>
      <c r="B113" s="21" t="s">
        <v>67</v>
      </c>
      <c r="C113" s="22" t="s">
        <v>68</v>
      </c>
      <c r="D113" s="22" t="s">
        <v>69</v>
      </c>
      <c r="E113" s="27">
        <v>59928683000</v>
      </c>
      <c r="F113" s="27">
        <v>0</v>
      </c>
      <c r="G113" s="27">
        <v>0</v>
      </c>
      <c r="H113" s="27">
        <v>59928683000</v>
      </c>
      <c r="I113" s="27">
        <v>14982170750</v>
      </c>
      <c r="J113" s="27">
        <v>59928683000</v>
      </c>
      <c r="K113" s="27">
        <v>100</v>
      </c>
      <c r="L113" s="27"/>
      <c r="M113" s="27">
        <v>0</v>
      </c>
      <c r="N113" s="27">
        <v>0</v>
      </c>
      <c r="O113" s="28">
        <v>59928683000</v>
      </c>
    </row>
    <row r="114" spans="1:15" ht="21" x14ac:dyDescent="0.25">
      <c r="A114" s="21" t="s">
        <v>173</v>
      </c>
      <c r="B114" s="21" t="s">
        <v>70</v>
      </c>
      <c r="C114" s="22" t="s">
        <v>71</v>
      </c>
      <c r="D114" s="22" t="s">
        <v>72</v>
      </c>
      <c r="E114" s="27">
        <v>59928683000</v>
      </c>
      <c r="F114" s="27">
        <v>0</v>
      </c>
      <c r="G114" s="27">
        <v>0</v>
      </c>
      <c r="H114" s="27">
        <v>59928683000</v>
      </c>
      <c r="I114" s="27">
        <v>14982170750</v>
      </c>
      <c r="J114" s="27">
        <v>59928683000</v>
      </c>
      <c r="K114" s="27">
        <v>100</v>
      </c>
      <c r="L114" s="27"/>
      <c r="M114" s="27">
        <v>0</v>
      </c>
      <c r="N114" s="27">
        <v>0</v>
      </c>
      <c r="O114" s="28">
        <v>59928683000</v>
      </c>
    </row>
    <row r="115" spans="1:15" ht="21" x14ac:dyDescent="0.25">
      <c r="A115" s="21" t="s">
        <v>173</v>
      </c>
      <c r="B115" s="21" t="s">
        <v>73</v>
      </c>
      <c r="C115" s="22" t="s">
        <v>74</v>
      </c>
      <c r="D115" s="22" t="s">
        <v>75</v>
      </c>
      <c r="E115" s="27">
        <v>23500000</v>
      </c>
      <c r="F115" s="27">
        <v>926037631</v>
      </c>
      <c r="G115" s="27">
        <v>926037631</v>
      </c>
      <c r="H115" s="27">
        <v>949537631</v>
      </c>
      <c r="I115" s="27">
        <v>958910278.19000006</v>
      </c>
      <c r="J115" s="27">
        <v>1408804059.52</v>
      </c>
      <c r="K115" s="27" t="s">
        <v>180</v>
      </c>
      <c r="L115" s="27"/>
      <c r="M115" s="27">
        <v>-459266428.51999998</v>
      </c>
      <c r="N115" s="27">
        <v>0</v>
      </c>
      <c r="O115" s="28">
        <v>1408804059.52</v>
      </c>
    </row>
    <row r="116" spans="1:15" ht="40.5" x14ac:dyDescent="0.25">
      <c r="A116" s="21" t="s">
        <v>173</v>
      </c>
      <c r="B116" s="21" t="s">
        <v>77</v>
      </c>
      <c r="C116" s="22" t="s">
        <v>78</v>
      </c>
      <c r="D116" s="22" t="s">
        <v>79</v>
      </c>
      <c r="E116" s="27">
        <v>23500000</v>
      </c>
      <c r="F116" s="27">
        <v>0</v>
      </c>
      <c r="G116" s="27">
        <v>0</v>
      </c>
      <c r="H116" s="27">
        <v>23500000</v>
      </c>
      <c r="I116" s="27">
        <v>215790.19</v>
      </c>
      <c r="J116" s="27">
        <v>32850940.52</v>
      </c>
      <c r="K116" s="27" t="s">
        <v>181</v>
      </c>
      <c r="L116" s="27"/>
      <c r="M116" s="27">
        <v>-9350940.5199999996</v>
      </c>
      <c r="N116" s="27">
        <v>0</v>
      </c>
      <c r="O116" s="28">
        <v>32850940.52</v>
      </c>
    </row>
    <row r="117" spans="1:15" ht="50.25" x14ac:dyDescent="0.25">
      <c r="A117" s="21" t="s">
        <v>173</v>
      </c>
      <c r="B117" s="21" t="s">
        <v>81</v>
      </c>
      <c r="C117" s="22" t="s">
        <v>82</v>
      </c>
      <c r="D117" s="22" t="s">
        <v>182</v>
      </c>
      <c r="E117" s="27">
        <v>23500000</v>
      </c>
      <c r="F117" s="27">
        <v>0</v>
      </c>
      <c r="G117" s="27">
        <v>0</v>
      </c>
      <c r="H117" s="27">
        <v>23500000</v>
      </c>
      <c r="I117" s="27">
        <v>215790.19</v>
      </c>
      <c r="J117" s="27">
        <v>32850940.52</v>
      </c>
      <c r="K117" s="27" t="s">
        <v>181</v>
      </c>
      <c r="L117" s="27"/>
      <c r="M117" s="27">
        <v>-9350940.5199999996</v>
      </c>
      <c r="N117" s="27">
        <v>0</v>
      </c>
      <c r="O117" s="28">
        <v>32850940.52</v>
      </c>
    </row>
    <row r="118" spans="1:15" ht="21" x14ac:dyDescent="0.25">
      <c r="A118" s="21" t="s">
        <v>173</v>
      </c>
      <c r="B118" s="21" t="s">
        <v>84</v>
      </c>
      <c r="C118" s="22" t="s">
        <v>85</v>
      </c>
      <c r="D118" s="22" t="s">
        <v>86</v>
      </c>
      <c r="E118" s="27">
        <v>0</v>
      </c>
      <c r="F118" s="27">
        <v>926037631</v>
      </c>
      <c r="G118" s="27">
        <v>926037631</v>
      </c>
      <c r="H118" s="27">
        <v>926037631</v>
      </c>
      <c r="I118" s="27">
        <v>926037631</v>
      </c>
      <c r="J118" s="27">
        <v>926037631</v>
      </c>
      <c r="K118" s="27">
        <v>100</v>
      </c>
      <c r="L118" s="27"/>
      <c r="M118" s="27">
        <v>0</v>
      </c>
      <c r="N118" s="27">
        <v>0</v>
      </c>
      <c r="O118" s="28">
        <v>926037631</v>
      </c>
    </row>
    <row r="119" spans="1:15" ht="31.5" thickBot="1" x14ac:dyDescent="0.3">
      <c r="A119" s="21" t="s">
        <v>173</v>
      </c>
      <c r="B119" s="21" t="s">
        <v>87</v>
      </c>
      <c r="C119" s="23" t="s">
        <v>88</v>
      </c>
      <c r="D119" s="23" t="s">
        <v>89</v>
      </c>
      <c r="E119" s="29">
        <v>0</v>
      </c>
      <c r="F119" s="29">
        <v>0</v>
      </c>
      <c r="G119" s="29">
        <v>0</v>
      </c>
      <c r="H119" s="29">
        <v>0</v>
      </c>
      <c r="I119" s="29">
        <v>32656857</v>
      </c>
      <c r="J119" s="29">
        <v>449915488</v>
      </c>
      <c r="K119" s="29">
        <v>0</v>
      </c>
      <c r="L119" s="29"/>
      <c r="M119" s="29">
        <v>-449915488</v>
      </c>
      <c r="N119" s="29">
        <v>0</v>
      </c>
      <c r="O119" s="30">
        <v>449915488</v>
      </c>
    </row>
    <row r="120" spans="1:15" ht="21" x14ac:dyDescent="0.25">
      <c r="A120" s="21" t="s">
        <v>185</v>
      </c>
      <c r="B120" s="21" t="s">
        <v>37</v>
      </c>
      <c r="C120" s="22" t="s">
        <v>38</v>
      </c>
      <c r="D120" s="22" t="s">
        <v>39</v>
      </c>
      <c r="E120" s="27">
        <v>22498528000</v>
      </c>
      <c r="F120" s="27">
        <v>0</v>
      </c>
      <c r="G120" s="27">
        <v>308116959</v>
      </c>
      <c r="H120" s="27">
        <v>22806644959</v>
      </c>
      <c r="I120" s="27">
        <v>6042508322.4799995</v>
      </c>
      <c r="J120" s="27">
        <v>23520987493.900002</v>
      </c>
      <c r="K120" s="27" t="s">
        <v>188</v>
      </c>
      <c r="L120" s="27"/>
      <c r="M120" s="27">
        <v>-714342534.89999998</v>
      </c>
      <c r="N120" s="27">
        <v>0</v>
      </c>
      <c r="O120" s="28">
        <v>23520987493.900002</v>
      </c>
    </row>
    <row r="121" spans="1:15" ht="21" x14ac:dyDescent="0.25">
      <c r="A121" s="21" t="s">
        <v>185</v>
      </c>
      <c r="B121" s="21" t="s">
        <v>41</v>
      </c>
      <c r="C121" s="22" t="s">
        <v>42</v>
      </c>
      <c r="D121" s="22" t="s">
        <v>43</v>
      </c>
      <c r="E121" s="27">
        <v>70000000</v>
      </c>
      <c r="F121" s="27">
        <v>0</v>
      </c>
      <c r="G121" s="27">
        <v>0</v>
      </c>
      <c r="H121" s="27">
        <v>70000000</v>
      </c>
      <c r="I121" s="27">
        <v>8824166.6300000008</v>
      </c>
      <c r="J121" s="27">
        <v>258285081.63999999</v>
      </c>
      <c r="K121" s="27" t="s">
        <v>189</v>
      </c>
      <c r="L121" s="27"/>
      <c r="M121" s="27">
        <v>-188285081.63999999</v>
      </c>
      <c r="N121" s="27">
        <v>0</v>
      </c>
      <c r="O121" s="28">
        <v>258285081.63999999</v>
      </c>
    </row>
    <row r="122" spans="1:15" ht="21" x14ac:dyDescent="0.25">
      <c r="A122" s="21" t="s">
        <v>185</v>
      </c>
      <c r="B122" s="21" t="s">
        <v>45</v>
      </c>
      <c r="C122" s="22" t="s">
        <v>46</v>
      </c>
      <c r="D122" s="22" t="s">
        <v>47</v>
      </c>
      <c r="E122" s="27">
        <v>70000000</v>
      </c>
      <c r="F122" s="27">
        <v>0</v>
      </c>
      <c r="G122" s="27">
        <v>0</v>
      </c>
      <c r="H122" s="27">
        <v>70000000</v>
      </c>
      <c r="I122" s="27">
        <v>8824166.6300000008</v>
      </c>
      <c r="J122" s="27">
        <v>258285081.63999999</v>
      </c>
      <c r="K122" s="27" t="s">
        <v>189</v>
      </c>
      <c r="L122" s="27"/>
      <c r="M122" s="27">
        <v>-188285081.63999999</v>
      </c>
      <c r="N122" s="27">
        <v>0</v>
      </c>
      <c r="O122" s="28">
        <v>258285081.63999999</v>
      </c>
    </row>
    <row r="123" spans="1:15" ht="21" x14ac:dyDescent="0.25">
      <c r="A123" s="21" t="s">
        <v>185</v>
      </c>
      <c r="B123" s="21" t="s">
        <v>48</v>
      </c>
      <c r="C123" s="22" t="s">
        <v>49</v>
      </c>
      <c r="D123" s="22" t="s">
        <v>50</v>
      </c>
      <c r="E123" s="27">
        <v>70000000</v>
      </c>
      <c r="F123" s="27">
        <v>0</v>
      </c>
      <c r="G123" s="27">
        <v>0</v>
      </c>
      <c r="H123" s="27">
        <v>70000000</v>
      </c>
      <c r="I123" s="27">
        <v>8764654.6300000008</v>
      </c>
      <c r="J123" s="27">
        <v>177333700.56</v>
      </c>
      <c r="K123" s="27" t="s">
        <v>190</v>
      </c>
      <c r="L123" s="27"/>
      <c r="M123" s="27">
        <v>-107333700.56</v>
      </c>
      <c r="N123" s="27">
        <v>0</v>
      </c>
      <c r="O123" s="28">
        <v>177333700.56</v>
      </c>
    </row>
    <row r="124" spans="1:15" ht="21" x14ac:dyDescent="0.25">
      <c r="A124" s="21" t="s">
        <v>185</v>
      </c>
      <c r="B124" s="21" t="s">
        <v>58</v>
      </c>
      <c r="C124" s="22" t="s">
        <v>59</v>
      </c>
      <c r="D124" s="22" t="s">
        <v>60</v>
      </c>
      <c r="E124" s="27">
        <v>0</v>
      </c>
      <c r="F124" s="27">
        <v>0</v>
      </c>
      <c r="G124" s="27">
        <v>0</v>
      </c>
      <c r="H124" s="27">
        <v>0</v>
      </c>
      <c r="I124" s="27">
        <v>59.512</v>
      </c>
      <c r="J124" s="27">
        <v>80951381.079999998</v>
      </c>
      <c r="K124" s="27">
        <v>0</v>
      </c>
      <c r="L124" s="27"/>
      <c r="M124" s="27">
        <v>-80951381.079999998</v>
      </c>
      <c r="N124" s="27">
        <v>0</v>
      </c>
      <c r="O124" s="28">
        <v>80951381.079999998</v>
      </c>
    </row>
    <row r="125" spans="1:15" ht="21" x14ac:dyDescent="0.25">
      <c r="A125" s="21" t="s">
        <v>185</v>
      </c>
      <c r="B125" s="21" t="s">
        <v>61</v>
      </c>
      <c r="C125" s="22" t="s">
        <v>62</v>
      </c>
      <c r="D125" s="22" t="s">
        <v>63</v>
      </c>
      <c r="E125" s="27">
        <v>22428528000</v>
      </c>
      <c r="F125" s="27">
        <v>0</v>
      </c>
      <c r="G125" s="27">
        <v>0</v>
      </c>
      <c r="H125" s="27">
        <v>22428528000</v>
      </c>
      <c r="I125" s="27">
        <v>5607132000</v>
      </c>
      <c r="J125" s="27">
        <v>22428528000</v>
      </c>
      <c r="K125" s="27">
        <v>100</v>
      </c>
      <c r="L125" s="27"/>
      <c r="M125" s="27">
        <v>0</v>
      </c>
      <c r="N125" s="27">
        <v>0</v>
      </c>
      <c r="O125" s="28">
        <v>22428528000</v>
      </c>
    </row>
    <row r="126" spans="1:15" ht="21" x14ac:dyDescent="0.25">
      <c r="A126" s="21" t="s">
        <v>185</v>
      </c>
      <c r="B126" s="21" t="s">
        <v>64</v>
      </c>
      <c r="C126" s="22" t="s">
        <v>65</v>
      </c>
      <c r="D126" s="22" t="s">
        <v>66</v>
      </c>
      <c r="E126" s="27">
        <v>22428528000</v>
      </c>
      <c r="F126" s="27">
        <v>0</v>
      </c>
      <c r="G126" s="27">
        <v>0</v>
      </c>
      <c r="H126" s="27">
        <v>22428528000</v>
      </c>
      <c r="I126" s="27">
        <v>5607132000</v>
      </c>
      <c r="J126" s="27">
        <v>22428528000</v>
      </c>
      <c r="K126" s="27">
        <v>100</v>
      </c>
      <c r="L126" s="27"/>
      <c r="M126" s="27">
        <v>0</v>
      </c>
      <c r="N126" s="27">
        <v>0</v>
      </c>
      <c r="O126" s="28">
        <v>22428528000</v>
      </c>
    </row>
    <row r="127" spans="1:15" ht="40.5" x14ac:dyDescent="0.25">
      <c r="A127" s="21" t="s">
        <v>185</v>
      </c>
      <c r="B127" s="21" t="s">
        <v>67</v>
      </c>
      <c r="C127" s="22" t="s">
        <v>68</v>
      </c>
      <c r="D127" s="22" t="s">
        <v>69</v>
      </c>
      <c r="E127" s="27">
        <v>22428528000</v>
      </c>
      <c r="F127" s="27">
        <v>0</v>
      </c>
      <c r="G127" s="27">
        <v>0</v>
      </c>
      <c r="H127" s="27">
        <v>22428528000</v>
      </c>
      <c r="I127" s="27">
        <v>5607132000</v>
      </c>
      <c r="J127" s="27">
        <v>22428528000</v>
      </c>
      <c r="K127" s="27">
        <v>100</v>
      </c>
      <c r="L127" s="27"/>
      <c r="M127" s="27">
        <v>0</v>
      </c>
      <c r="N127" s="27">
        <v>0</v>
      </c>
      <c r="O127" s="28">
        <v>22428528000</v>
      </c>
    </row>
    <row r="128" spans="1:15" ht="21" x14ac:dyDescent="0.25">
      <c r="A128" s="21" t="s">
        <v>185</v>
      </c>
      <c r="B128" s="21" t="s">
        <v>70</v>
      </c>
      <c r="C128" s="22" t="s">
        <v>71</v>
      </c>
      <c r="D128" s="22" t="s">
        <v>72</v>
      </c>
      <c r="E128" s="27">
        <v>22428528000</v>
      </c>
      <c r="F128" s="27">
        <v>0</v>
      </c>
      <c r="G128" s="27">
        <v>0</v>
      </c>
      <c r="H128" s="27">
        <v>22428528000</v>
      </c>
      <c r="I128" s="27">
        <v>5607132000</v>
      </c>
      <c r="J128" s="27">
        <v>22428528000</v>
      </c>
      <c r="K128" s="27">
        <v>100</v>
      </c>
      <c r="L128" s="27"/>
      <c r="M128" s="27">
        <v>0</v>
      </c>
      <c r="N128" s="27">
        <v>0</v>
      </c>
      <c r="O128" s="28">
        <v>22428528000</v>
      </c>
    </row>
    <row r="129" spans="1:15" ht="21" x14ac:dyDescent="0.25">
      <c r="A129" s="21" t="s">
        <v>185</v>
      </c>
      <c r="B129" s="21" t="s">
        <v>73</v>
      </c>
      <c r="C129" s="22" t="s">
        <v>74</v>
      </c>
      <c r="D129" s="22" t="s">
        <v>75</v>
      </c>
      <c r="E129" s="27">
        <v>0</v>
      </c>
      <c r="F129" s="27">
        <v>0</v>
      </c>
      <c r="G129" s="27">
        <v>308116959</v>
      </c>
      <c r="H129" s="27">
        <v>308116959</v>
      </c>
      <c r="I129" s="27">
        <v>426552155.85000002</v>
      </c>
      <c r="J129" s="27">
        <v>834174412.25999999</v>
      </c>
      <c r="K129" s="27" t="s">
        <v>191</v>
      </c>
      <c r="L129" s="27"/>
      <c r="M129" s="27">
        <v>-526057453.25999999</v>
      </c>
      <c r="N129" s="27">
        <v>0</v>
      </c>
      <c r="O129" s="28">
        <v>834174412.25999999</v>
      </c>
    </row>
    <row r="130" spans="1:15" ht="40.5" x14ac:dyDescent="0.25">
      <c r="A130" s="21" t="s">
        <v>185</v>
      </c>
      <c r="B130" s="21" t="s">
        <v>77</v>
      </c>
      <c r="C130" s="22" t="s">
        <v>78</v>
      </c>
      <c r="D130" s="22" t="s">
        <v>79</v>
      </c>
      <c r="E130" s="27">
        <v>0</v>
      </c>
      <c r="F130" s="27">
        <v>0</v>
      </c>
      <c r="G130" s="27">
        <v>0</v>
      </c>
      <c r="H130" s="27">
        <v>0</v>
      </c>
      <c r="I130" s="27">
        <v>915244.85</v>
      </c>
      <c r="J130" s="27">
        <v>98407759.260000005</v>
      </c>
      <c r="K130" s="27">
        <v>0</v>
      </c>
      <c r="L130" s="27"/>
      <c r="M130" s="27">
        <v>-98407759.260000005</v>
      </c>
      <c r="N130" s="27">
        <v>0</v>
      </c>
      <c r="O130" s="28">
        <v>98407759.260000005</v>
      </c>
    </row>
    <row r="131" spans="1:15" ht="50.25" x14ac:dyDescent="0.25">
      <c r="A131" s="21" t="s">
        <v>185</v>
      </c>
      <c r="B131" s="21" t="s">
        <v>81</v>
      </c>
      <c r="C131" s="22" t="s">
        <v>82</v>
      </c>
      <c r="D131" s="22" t="s">
        <v>158</v>
      </c>
      <c r="E131" s="27">
        <v>0</v>
      </c>
      <c r="F131" s="27">
        <v>0</v>
      </c>
      <c r="G131" s="27">
        <v>0</v>
      </c>
      <c r="H131" s="27">
        <v>0</v>
      </c>
      <c r="I131" s="27">
        <v>915244.85</v>
      </c>
      <c r="J131" s="27">
        <v>98407759.260000005</v>
      </c>
      <c r="K131" s="27">
        <v>0</v>
      </c>
      <c r="L131" s="27"/>
      <c r="M131" s="27">
        <v>-98407759.260000005</v>
      </c>
      <c r="N131" s="27">
        <v>0</v>
      </c>
      <c r="O131" s="28">
        <v>98407759.260000005</v>
      </c>
    </row>
    <row r="132" spans="1:15" ht="21" x14ac:dyDescent="0.25">
      <c r="A132" s="21" t="s">
        <v>185</v>
      </c>
      <c r="B132" s="21" t="s">
        <v>84</v>
      </c>
      <c r="C132" s="22" t="s">
        <v>85</v>
      </c>
      <c r="D132" s="22" t="s">
        <v>159</v>
      </c>
      <c r="E132" s="27">
        <v>0</v>
      </c>
      <c r="F132" s="27">
        <v>0</v>
      </c>
      <c r="G132" s="27">
        <v>308116959</v>
      </c>
      <c r="H132" s="27">
        <v>308116959</v>
      </c>
      <c r="I132" s="27">
        <v>0</v>
      </c>
      <c r="J132" s="27">
        <v>309616021</v>
      </c>
      <c r="K132" s="27" t="s">
        <v>192</v>
      </c>
      <c r="L132" s="27"/>
      <c r="M132" s="27">
        <v>-1499062</v>
      </c>
      <c r="N132" s="27">
        <v>0</v>
      </c>
      <c r="O132" s="28">
        <v>309616021</v>
      </c>
    </row>
    <row r="133" spans="1:15" ht="21.75" thickBot="1" x14ac:dyDescent="0.3">
      <c r="A133" s="21" t="s">
        <v>185</v>
      </c>
      <c r="B133" s="21" t="s">
        <v>87</v>
      </c>
      <c r="C133" s="23" t="s">
        <v>88</v>
      </c>
      <c r="D133" s="23" t="s">
        <v>171</v>
      </c>
      <c r="E133" s="29">
        <v>0</v>
      </c>
      <c r="F133" s="29">
        <v>0</v>
      </c>
      <c r="G133" s="29">
        <v>0</v>
      </c>
      <c r="H133" s="29">
        <v>0</v>
      </c>
      <c r="I133" s="29">
        <v>425636911</v>
      </c>
      <c r="J133" s="29">
        <v>426150632</v>
      </c>
      <c r="K133" s="29">
        <v>0</v>
      </c>
      <c r="L133" s="29"/>
      <c r="M133" s="29">
        <v>-426150632</v>
      </c>
      <c r="N133" s="29">
        <v>0</v>
      </c>
      <c r="O133" s="30">
        <v>426150632</v>
      </c>
    </row>
    <row r="134" spans="1:15" ht="21" x14ac:dyDescent="0.25">
      <c r="A134" s="21" t="s">
        <v>195</v>
      </c>
      <c r="B134" s="21" t="s">
        <v>37</v>
      </c>
      <c r="C134" s="22" t="s">
        <v>38</v>
      </c>
      <c r="D134" s="22" t="s">
        <v>39</v>
      </c>
      <c r="E134" s="27">
        <v>42176065000</v>
      </c>
      <c r="F134" s="27">
        <v>575436131</v>
      </c>
      <c r="G134" s="27">
        <v>575436131</v>
      </c>
      <c r="H134" s="27">
        <v>42751501131</v>
      </c>
      <c r="I134" s="27">
        <v>11174210385.15</v>
      </c>
      <c r="J134" s="27">
        <v>42874202326.559998</v>
      </c>
      <c r="K134" s="27" t="s">
        <v>119</v>
      </c>
      <c r="L134" s="27"/>
      <c r="M134" s="27">
        <v>-122701195.56</v>
      </c>
      <c r="N134" s="27">
        <v>0</v>
      </c>
      <c r="O134" s="28">
        <v>42874202326.559998</v>
      </c>
    </row>
    <row r="135" spans="1:15" ht="21" x14ac:dyDescent="0.25">
      <c r="A135" s="21" t="s">
        <v>195</v>
      </c>
      <c r="B135" s="21" t="s">
        <v>41</v>
      </c>
      <c r="C135" s="22" t="s">
        <v>42</v>
      </c>
      <c r="D135" s="22" t="s">
        <v>43</v>
      </c>
      <c r="E135" s="27">
        <v>196500000</v>
      </c>
      <c r="F135" s="27">
        <v>0</v>
      </c>
      <c r="G135" s="27">
        <v>0</v>
      </c>
      <c r="H135" s="27">
        <v>196500000</v>
      </c>
      <c r="I135" s="27">
        <v>95403900.150000006</v>
      </c>
      <c r="J135" s="27">
        <v>324010203.80000001</v>
      </c>
      <c r="K135" s="27" t="s">
        <v>198</v>
      </c>
      <c r="L135" s="27"/>
      <c r="M135" s="27">
        <v>-127510203.8</v>
      </c>
      <c r="N135" s="27">
        <v>0</v>
      </c>
      <c r="O135" s="28">
        <v>324010203.80000001</v>
      </c>
    </row>
    <row r="136" spans="1:15" ht="21" x14ac:dyDescent="0.25">
      <c r="A136" s="21" t="s">
        <v>195</v>
      </c>
      <c r="B136" s="21" t="s">
        <v>45</v>
      </c>
      <c r="C136" s="22" t="s">
        <v>46</v>
      </c>
      <c r="D136" s="22" t="s">
        <v>47</v>
      </c>
      <c r="E136" s="27">
        <v>196500000</v>
      </c>
      <c r="F136" s="27">
        <v>0</v>
      </c>
      <c r="G136" s="27">
        <v>0</v>
      </c>
      <c r="H136" s="27">
        <v>196500000</v>
      </c>
      <c r="I136" s="27">
        <v>95403900.150000006</v>
      </c>
      <c r="J136" s="27">
        <v>324010203.80000001</v>
      </c>
      <c r="K136" s="27" t="s">
        <v>198</v>
      </c>
      <c r="L136" s="27"/>
      <c r="M136" s="27">
        <v>-127510203.8</v>
      </c>
      <c r="N136" s="27">
        <v>0</v>
      </c>
      <c r="O136" s="28">
        <v>324010203.80000001</v>
      </c>
    </row>
    <row r="137" spans="1:15" ht="21" x14ac:dyDescent="0.25">
      <c r="A137" s="21" t="s">
        <v>195</v>
      </c>
      <c r="B137" s="21" t="s">
        <v>48</v>
      </c>
      <c r="C137" s="22" t="s">
        <v>49</v>
      </c>
      <c r="D137" s="22" t="s">
        <v>50</v>
      </c>
      <c r="E137" s="27">
        <v>145000000</v>
      </c>
      <c r="F137" s="27">
        <v>0</v>
      </c>
      <c r="G137" s="27">
        <v>0</v>
      </c>
      <c r="H137" s="27">
        <v>145000000</v>
      </c>
      <c r="I137" s="27">
        <v>8250773.0800000001</v>
      </c>
      <c r="J137" s="27">
        <v>172145016.00999999</v>
      </c>
      <c r="K137" s="27" t="s">
        <v>199</v>
      </c>
      <c r="L137" s="27"/>
      <c r="M137" s="27">
        <v>-27145016.010000002</v>
      </c>
      <c r="N137" s="27">
        <v>0</v>
      </c>
      <c r="O137" s="28">
        <v>172145016.00999999</v>
      </c>
    </row>
    <row r="138" spans="1:15" ht="21" x14ac:dyDescent="0.25">
      <c r="A138" s="21" t="s">
        <v>195</v>
      </c>
      <c r="B138" s="21" t="s">
        <v>52</v>
      </c>
      <c r="C138" s="22" t="s">
        <v>53</v>
      </c>
      <c r="D138" s="22" t="s">
        <v>54</v>
      </c>
      <c r="E138" s="27">
        <v>49000000</v>
      </c>
      <c r="F138" s="27">
        <v>0</v>
      </c>
      <c r="G138" s="27">
        <v>0</v>
      </c>
      <c r="H138" s="27">
        <v>49000000</v>
      </c>
      <c r="I138" s="27">
        <v>0</v>
      </c>
      <c r="J138" s="27">
        <v>39151260</v>
      </c>
      <c r="K138" s="27" t="s">
        <v>200</v>
      </c>
      <c r="L138" s="27"/>
      <c r="M138" s="27">
        <v>9848740</v>
      </c>
      <c r="N138" s="27">
        <v>0</v>
      </c>
      <c r="O138" s="28">
        <v>39151260</v>
      </c>
    </row>
    <row r="139" spans="1:15" ht="21" x14ac:dyDescent="0.25">
      <c r="A139" s="21" t="s">
        <v>195</v>
      </c>
      <c r="B139" s="21" t="s">
        <v>55</v>
      </c>
      <c r="C139" s="22" t="s">
        <v>56</v>
      </c>
      <c r="D139" s="22" t="s">
        <v>57</v>
      </c>
      <c r="E139" s="27">
        <v>49000000</v>
      </c>
      <c r="F139" s="27">
        <v>0</v>
      </c>
      <c r="G139" s="27">
        <v>0</v>
      </c>
      <c r="H139" s="27">
        <v>49000000</v>
      </c>
      <c r="I139" s="27">
        <v>0</v>
      </c>
      <c r="J139" s="27">
        <v>39151260</v>
      </c>
      <c r="K139" s="27" t="s">
        <v>200</v>
      </c>
      <c r="L139" s="27"/>
      <c r="M139" s="27">
        <v>9848740</v>
      </c>
      <c r="N139" s="27">
        <v>0</v>
      </c>
      <c r="O139" s="28">
        <v>39151260</v>
      </c>
    </row>
    <row r="140" spans="1:15" ht="21" x14ac:dyDescent="0.25">
      <c r="A140" s="21" t="s">
        <v>195</v>
      </c>
      <c r="B140" s="21" t="s">
        <v>58</v>
      </c>
      <c r="C140" s="22" t="s">
        <v>59</v>
      </c>
      <c r="D140" s="22" t="s">
        <v>60</v>
      </c>
      <c r="E140" s="27">
        <v>2500000</v>
      </c>
      <c r="F140" s="27">
        <v>0</v>
      </c>
      <c r="G140" s="27">
        <v>0</v>
      </c>
      <c r="H140" s="27">
        <v>2500000</v>
      </c>
      <c r="I140" s="27">
        <v>87153127.069999993</v>
      </c>
      <c r="J140" s="27">
        <v>112713927.79000001</v>
      </c>
      <c r="K140" s="27">
        <v>4508.55</v>
      </c>
      <c r="L140" s="27"/>
      <c r="M140" s="27">
        <v>-110213927.79000001</v>
      </c>
      <c r="N140" s="27">
        <v>0</v>
      </c>
      <c r="O140" s="28">
        <v>112713927.79000001</v>
      </c>
    </row>
    <row r="141" spans="1:15" ht="21" x14ac:dyDescent="0.25">
      <c r="A141" s="21" t="s">
        <v>195</v>
      </c>
      <c r="B141" s="21" t="s">
        <v>61</v>
      </c>
      <c r="C141" s="22" t="s">
        <v>62</v>
      </c>
      <c r="D141" s="22" t="s">
        <v>63</v>
      </c>
      <c r="E141" s="27">
        <v>41959065000</v>
      </c>
      <c r="F141" s="27">
        <v>0</v>
      </c>
      <c r="G141" s="27">
        <v>0</v>
      </c>
      <c r="H141" s="27">
        <v>41959065000</v>
      </c>
      <c r="I141" s="27">
        <v>10489766250</v>
      </c>
      <c r="J141" s="27">
        <v>41959065000</v>
      </c>
      <c r="K141" s="27">
        <v>100</v>
      </c>
      <c r="L141" s="27"/>
      <c r="M141" s="27">
        <v>0</v>
      </c>
      <c r="N141" s="27">
        <v>0</v>
      </c>
      <c r="O141" s="28">
        <v>41959065000</v>
      </c>
    </row>
    <row r="142" spans="1:15" ht="21" x14ac:dyDescent="0.25">
      <c r="A142" s="21" t="s">
        <v>195</v>
      </c>
      <c r="B142" s="21" t="s">
        <v>64</v>
      </c>
      <c r="C142" s="22" t="s">
        <v>65</v>
      </c>
      <c r="D142" s="22" t="s">
        <v>66</v>
      </c>
      <c r="E142" s="27">
        <v>41959065000</v>
      </c>
      <c r="F142" s="27">
        <v>0</v>
      </c>
      <c r="G142" s="27">
        <v>0</v>
      </c>
      <c r="H142" s="27">
        <v>41959065000</v>
      </c>
      <c r="I142" s="27">
        <v>10489766250</v>
      </c>
      <c r="J142" s="27">
        <v>41959065000</v>
      </c>
      <c r="K142" s="27">
        <v>100</v>
      </c>
      <c r="L142" s="27"/>
      <c r="M142" s="27">
        <v>0</v>
      </c>
      <c r="N142" s="27">
        <v>0</v>
      </c>
      <c r="O142" s="28">
        <v>41959065000</v>
      </c>
    </row>
    <row r="143" spans="1:15" ht="40.5" x14ac:dyDescent="0.25">
      <c r="A143" s="21" t="s">
        <v>195</v>
      </c>
      <c r="B143" s="21" t="s">
        <v>67</v>
      </c>
      <c r="C143" s="22" t="s">
        <v>68</v>
      </c>
      <c r="D143" s="22" t="s">
        <v>69</v>
      </c>
      <c r="E143" s="27">
        <v>41959065000</v>
      </c>
      <c r="F143" s="27">
        <v>0</v>
      </c>
      <c r="G143" s="27">
        <v>0</v>
      </c>
      <c r="H143" s="27">
        <v>41959065000</v>
      </c>
      <c r="I143" s="27">
        <v>10489766250</v>
      </c>
      <c r="J143" s="27">
        <v>41959065000</v>
      </c>
      <c r="K143" s="27">
        <v>100</v>
      </c>
      <c r="L143" s="27"/>
      <c r="M143" s="27">
        <v>0</v>
      </c>
      <c r="N143" s="27">
        <v>0</v>
      </c>
      <c r="O143" s="28">
        <v>41959065000</v>
      </c>
    </row>
    <row r="144" spans="1:15" ht="21" x14ac:dyDescent="0.25">
      <c r="A144" s="21" t="s">
        <v>195</v>
      </c>
      <c r="B144" s="21" t="s">
        <v>70</v>
      </c>
      <c r="C144" s="22" t="s">
        <v>71</v>
      </c>
      <c r="D144" s="22" t="s">
        <v>72</v>
      </c>
      <c r="E144" s="27">
        <v>41959065000</v>
      </c>
      <c r="F144" s="27">
        <v>0</v>
      </c>
      <c r="G144" s="27">
        <v>0</v>
      </c>
      <c r="H144" s="27">
        <v>41959065000</v>
      </c>
      <c r="I144" s="27">
        <v>10489766250</v>
      </c>
      <c r="J144" s="27">
        <v>41959065000</v>
      </c>
      <c r="K144" s="27">
        <v>100</v>
      </c>
      <c r="L144" s="27"/>
      <c r="M144" s="27">
        <v>0</v>
      </c>
      <c r="N144" s="27">
        <v>0</v>
      </c>
      <c r="O144" s="28">
        <v>41959065000</v>
      </c>
    </row>
    <row r="145" spans="1:15" ht="21" x14ac:dyDescent="0.25">
      <c r="A145" s="21" t="s">
        <v>195</v>
      </c>
      <c r="B145" s="21" t="s">
        <v>73</v>
      </c>
      <c r="C145" s="22" t="s">
        <v>74</v>
      </c>
      <c r="D145" s="22" t="s">
        <v>75</v>
      </c>
      <c r="E145" s="27">
        <v>20500000</v>
      </c>
      <c r="F145" s="27">
        <v>575436131</v>
      </c>
      <c r="G145" s="27">
        <v>575436131</v>
      </c>
      <c r="H145" s="27">
        <v>595936131</v>
      </c>
      <c r="I145" s="27">
        <v>589040235</v>
      </c>
      <c r="J145" s="27">
        <v>591127122.75999999</v>
      </c>
      <c r="K145" s="27" t="s">
        <v>201</v>
      </c>
      <c r="L145" s="27"/>
      <c r="M145" s="27">
        <v>4809008.24</v>
      </c>
      <c r="N145" s="27">
        <v>0</v>
      </c>
      <c r="O145" s="28">
        <v>591127122.75999999</v>
      </c>
    </row>
    <row r="146" spans="1:15" ht="40.5" x14ac:dyDescent="0.25">
      <c r="A146" s="21" t="s">
        <v>195</v>
      </c>
      <c r="B146" s="21" t="s">
        <v>77</v>
      </c>
      <c r="C146" s="22" t="s">
        <v>78</v>
      </c>
      <c r="D146" s="22" t="s">
        <v>79</v>
      </c>
      <c r="E146" s="27">
        <v>5500000</v>
      </c>
      <c r="F146" s="27">
        <v>0</v>
      </c>
      <c r="G146" s="27">
        <v>0</v>
      </c>
      <c r="H146" s="27">
        <v>5500000</v>
      </c>
      <c r="I146" s="27">
        <v>0</v>
      </c>
      <c r="J146" s="27">
        <v>1198455.76</v>
      </c>
      <c r="K146" s="27" t="s">
        <v>202</v>
      </c>
      <c r="L146" s="27"/>
      <c r="M146" s="27">
        <v>4301544.24</v>
      </c>
      <c r="N146" s="27">
        <v>0</v>
      </c>
      <c r="O146" s="28">
        <v>1198455.76</v>
      </c>
    </row>
    <row r="147" spans="1:15" ht="50.25" x14ac:dyDescent="0.25">
      <c r="A147" s="21" t="s">
        <v>195</v>
      </c>
      <c r="B147" s="21" t="s">
        <v>81</v>
      </c>
      <c r="C147" s="22" t="s">
        <v>82</v>
      </c>
      <c r="D147" s="22" t="s">
        <v>182</v>
      </c>
      <c r="E147" s="27">
        <v>5500000</v>
      </c>
      <c r="F147" s="27">
        <v>0</v>
      </c>
      <c r="G147" s="27">
        <v>0</v>
      </c>
      <c r="H147" s="27">
        <v>5500000</v>
      </c>
      <c r="I147" s="27">
        <v>0</v>
      </c>
      <c r="J147" s="27">
        <v>1198455.76</v>
      </c>
      <c r="K147" s="27" t="s">
        <v>202</v>
      </c>
      <c r="L147" s="27"/>
      <c r="M147" s="27">
        <v>4301544.24</v>
      </c>
      <c r="N147" s="27">
        <v>0</v>
      </c>
      <c r="O147" s="28">
        <v>1198455.76</v>
      </c>
    </row>
    <row r="148" spans="1:15" ht="21" x14ac:dyDescent="0.25">
      <c r="A148" s="21" t="s">
        <v>195</v>
      </c>
      <c r="B148" s="21" t="s">
        <v>84</v>
      </c>
      <c r="C148" s="22" t="s">
        <v>85</v>
      </c>
      <c r="D148" s="22" t="s">
        <v>86</v>
      </c>
      <c r="E148" s="27">
        <v>0</v>
      </c>
      <c r="F148" s="27">
        <v>575436131</v>
      </c>
      <c r="G148" s="27">
        <v>575436131</v>
      </c>
      <c r="H148" s="27">
        <v>575436131</v>
      </c>
      <c r="I148" s="27">
        <v>575436131</v>
      </c>
      <c r="J148" s="27">
        <v>575436131</v>
      </c>
      <c r="K148" s="27">
        <v>100</v>
      </c>
      <c r="L148" s="27"/>
      <c r="M148" s="27">
        <v>0</v>
      </c>
      <c r="N148" s="27">
        <v>0</v>
      </c>
      <c r="O148" s="28">
        <v>575436131</v>
      </c>
    </row>
    <row r="149" spans="1:15" ht="31.5" thickBot="1" x14ac:dyDescent="0.3">
      <c r="A149" s="21" t="s">
        <v>195</v>
      </c>
      <c r="B149" s="21" t="s">
        <v>87</v>
      </c>
      <c r="C149" s="23" t="s">
        <v>88</v>
      </c>
      <c r="D149" s="23" t="s">
        <v>89</v>
      </c>
      <c r="E149" s="29">
        <v>15000000</v>
      </c>
      <c r="F149" s="29">
        <v>0</v>
      </c>
      <c r="G149" s="29">
        <v>0</v>
      </c>
      <c r="H149" s="29">
        <v>15000000</v>
      </c>
      <c r="I149" s="29">
        <v>13604104</v>
      </c>
      <c r="J149" s="29">
        <v>14492536</v>
      </c>
      <c r="K149" s="29" t="s">
        <v>203</v>
      </c>
      <c r="L149" s="29"/>
      <c r="M149" s="29">
        <v>507.464</v>
      </c>
      <c r="N149" s="29">
        <v>0</v>
      </c>
      <c r="O149" s="30">
        <v>14492536</v>
      </c>
    </row>
    <row r="150" spans="1:15" ht="21" x14ac:dyDescent="0.25">
      <c r="A150" s="21" t="s">
        <v>206</v>
      </c>
      <c r="B150" s="21" t="s">
        <v>37</v>
      </c>
      <c r="C150" s="22" t="s">
        <v>38</v>
      </c>
      <c r="D150" s="22" t="s">
        <v>39</v>
      </c>
      <c r="E150" s="27">
        <v>49231815000</v>
      </c>
      <c r="F150" s="27">
        <v>0</v>
      </c>
      <c r="G150" s="27">
        <v>1212639013</v>
      </c>
      <c r="H150" s="27">
        <v>50444454013</v>
      </c>
      <c r="I150" s="27">
        <v>12308561898.389999</v>
      </c>
      <c r="J150" s="27">
        <v>50969604488.82</v>
      </c>
      <c r="K150" s="27" t="s">
        <v>209</v>
      </c>
      <c r="L150" s="27"/>
      <c r="M150" s="27">
        <v>-525150475.81999999</v>
      </c>
      <c r="N150" s="27">
        <v>0</v>
      </c>
      <c r="O150" s="28">
        <v>50969604488.82</v>
      </c>
    </row>
    <row r="151" spans="1:15" ht="21" x14ac:dyDescent="0.25">
      <c r="A151" s="21" t="s">
        <v>206</v>
      </c>
      <c r="B151" s="21" t="s">
        <v>41</v>
      </c>
      <c r="C151" s="22" t="s">
        <v>42</v>
      </c>
      <c r="D151" s="22" t="s">
        <v>43</v>
      </c>
      <c r="E151" s="27">
        <v>113600000</v>
      </c>
      <c r="F151" s="27">
        <v>0</v>
      </c>
      <c r="G151" s="27">
        <v>0</v>
      </c>
      <c r="H151" s="27">
        <v>113600000</v>
      </c>
      <c r="I151" s="27">
        <v>53840459.5</v>
      </c>
      <c r="J151" s="27">
        <v>604378189.66999996</v>
      </c>
      <c r="K151" s="27" t="s">
        <v>210</v>
      </c>
      <c r="L151" s="27"/>
      <c r="M151" s="27">
        <v>-490778189.67000002</v>
      </c>
      <c r="N151" s="27">
        <v>0</v>
      </c>
      <c r="O151" s="28">
        <v>604378189.66999996</v>
      </c>
    </row>
    <row r="152" spans="1:15" ht="21" x14ac:dyDescent="0.25">
      <c r="A152" s="21" t="s">
        <v>206</v>
      </c>
      <c r="B152" s="21" t="s">
        <v>45</v>
      </c>
      <c r="C152" s="22" t="s">
        <v>46</v>
      </c>
      <c r="D152" s="22" t="s">
        <v>47</v>
      </c>
      <c r="E152" s="27">
        <v>113600000</v>
      </c>
      <c r="F152" s="27">
        <v>0</v>
      </c>
      <c r="G152" s="27">
        <v>0</v>
      </c>
      <c r="H152" s="27">
        <v>113600000</v>
      </c>
      <c r="I152" s="27">
        <v>53840459.5</v>
      </c>
      <c r="J152" s="27">
        <v>604378189.66999996</v>
      </c>
      <c r="K152" s="27" t="s">
        <v>210</v>
      </c>
      <c r="L152" s="27"/>
      <c r="M152" s="27">
        <v>-490778189.67000002</v>
      </c>
      <c r="N152" s="27">
        <v>0</v>
      </c>
      <c r="O152" s="28">
        <v>604378189.66999996</v>
      </c>
    </row>
    <row r="153" spans="1:15" ht="21" x14ac:dyDescent="0.25">
      <c r="A153" s="21" t="s">
        <v>206</v>
      </c>
      <c r="B153" s="21" t="s">
        <v>48</v>
      </c>
      <c r="C153" s="22" t="s">
        <v>49</v>
      </c>
      <c r="D153" s="22" t="s">
        <v>50</v>
      </c>
      <c r="E153" s="27">
        <v>100000000</v>
      </c>
      <c r="F153" s="27">
        <v>0</v>
      </c>
      <c r="G153" s="27">
        <v>0</v>
      </c>
      <c r="H153" s="27">
        <v>100000000</v>
      </c>
      <c r="I153" s="27">
        <v>22908246.5</v>
      </c>
      <c r="J153" s="27">
        <v>166926499</v>
      </c>
      <c r="K153" s="27" t="s">
        <v>211</v>
      </c>
      <c r="L153" s="27"/>
      <c r="M153" s="27">
        <v>-66926499</v>
      </c>
      <c r="N153" s="27">
        <v>0</v>
      </c>
      <c r="O153" s="28">
        <v>166926499</v>
      </c>
    </row>
    <row r="154" spans="1:15" ht="21" x14ac:dyDescent="0.25">
      <c r="A154" s="21" t="s">
        <v>206</v>
      </c>
      <c r="B154" s="21" t="s">
        <v>58</v>
      </c>
      <c r="C154" s="22" t="s">
        <v>59</v>
      </c>
      <c r="D154" s="22" t="s">
        <v>60</v>
      </c>
      <c r="E154" s="27">
        <v>13600000</v>
      </c>
      <c r="F154" s="27">
        <v>0</v>
      </c>
      <c r="G154" s="27">
        <v>0</v>
      </c>
      <c r="H154" s="27">
        <v>13600000</v>
      </c>
      <c r="I154" s="27">
        <v>30932213</v>
      </c>
      <c r="J154" s="27">
        <v>437451690.67000002</v>
      </c>
      <c r="K154" s="27">
        <v>3216.55</v>
      </c>
      <c r="L154" s="27"/>
      <c r="M154" s="27">
        <v>-423851690.67000002</v>
      </c>
      <c r="N154" s="27">
        <v>0</v>
      </c>
      <c r="O154" s="28">
        <v>437451690.67000002</v>
      </c>
    </row>
    <row r="155" spans="1:15" ht="21" x14ac:dyDescent="0.25">
      <c r="A155" s="21" t="s">
        <v>206</v>
      </c>
      <c r="B155" s="21" t="s">
        <v>61</v>
      </c>
      <c r="C155" s="22" t="s">
        <v>62</v>
      </c>
      <c r="D155" s="22" t="s">
        <v>63</v>
      </c>
      <c r="E155" s="27">
        <v>49018215000</v>
      </c>
      <c r="F155" s="27">
        <v>0</v>
      </c>
      <c r="G155" s="27">
        <v>0</v>
      </c>
      <c r="H155" s="27">
        <v>49018215000</v>
      </c>
      <c r="I155" s="27">
        <v>12254553750</v>
      </c>
      <c r="J155" s="27">
        <v>49018215000</v>
      </c>
      <c r="K155" s="27">
        <v>100</v>
      </c>
      <c r="L155" s="27"/>
      <c r="M155" s="27">
        <v>0</v>
      </c>
      <c r="N155" s="27">
        <v>0</v>
      </c>
      <c r="O155" s="28">
        <v>49018215000</v>
      </c>
    </row>
    <row r="156" spans="1:15" ht="21" x14ac:dyDescent="0.25">
      <c r="A156" s="21" t="s">
        <v>206</v>
      </c>
      <c r="B156" s="21" t="s">
        <v>64</v>
      </c>
      <c r="C156" s="22" t="s">
        <v>65</v>
      </c>
      <c r="D156" s="22" t="s">
        <v>66</v>
      </c>
      <c r="E156" s="27">
        <v>49018215000</v>
      </c>
      <c r="F156" s="27">
        <v>0</v>
      </c>
      <c r="G156" s="27">
        <v>0</v>
      </c>
      <c r="H156" s="27">
        <v>49018215000</v>
      </c>
      <c r="I156" s="27">
        <v>12254553750</v>
      </c>
      <c r="J156" s="27">
        <v>49018215000</v>
      </c>
      <c r="K156" s="27">
        <v>100</v>
      </c>
      <c r="L156" s="27"/>
      <c r="M156" s="27">
        <v>0</v>
      </c>
      <c r="N156" s="27">
        <v>0</v>
      </c>
      <c r="O156" s="28">
        <v>49018215000</v>
      </c>
    </row>
    <row r="157" spans="1:15" ht="40.5" x14ac:dyDescent="0.25">
      <c r="A157" s="21" t="s">
        <v>206</v>
      </c>
      <c r="B157" s="21" t="s">
        <v>67</v>
      </c>
      <c r="C157" s="22" t="s">
        <v>68</v>
      </c>
      <c r="D157" s="22" t="s">
        <v>69</v>
      </c>
      <c r="E157" s="27">
        <v>49018215000</v>
      </c>
      <c r="F157" s="27">
        <v>0</v>
      </c>
      <c r="G157" s="27">
        <v>0</v>
      </c>
      <c r="H157" s="27">
        <v>49018215000</v>
      </c>
      <c r="I157" s="27">
        <v>12254553750</v>
      </c>
      <c r="J157" s="27">
        <v>49018215000</v>
      </c>
      <c r="K157" s="27">
        <v>100</v>
      </c>
      <c r="L157" s="27"/>
      <c r="M157" s="27">
        <v>0</v>
      </c>
      <c r="N157" s="27">
        <v>0</v>
      </c>
      <c r="O157" s="28">
        <v>49018215000</v>
      </c>
    </row>
    <row r="158" spans="1:15" ht="21" x14ac:dyDescent="0.25">
      <c r="A158" s="21" t="s">
        <v>206</v>
      </c>
      <c r="B158" s="21" t="s">
        <v>70</v>
      </c>
      <c r="C158" s="22" t="s">
        <v>71</v>
      </c>
      <c r="D158" s="22" t="s">
        <v>72</v>
      </c>
      <c r="E158" s="27">
        <v>49018215000</v>
      </c>
      <c r="F158" s="27">
        <v>0</v>
      </c>
      <c r="G158" s="27">
        <v>0</v>
      </c>
      <c r="H158" s="27">
        <v>49018215000</v>
      </c>
      <c r="I158" s="27">
        <v>12254553750</v>
      </c>
      <c r="J158" s="27">
        <v>49018215000</v>
      </c>
      <c r="K158" s="27">
        <v>100</v>
      </c>
      <c r="L158" s="27"/>
      <c r="M158" s="27">
        <v>0</v>
      </c>
      <c r="N158" s="27">
        <v>0</v>
      </c>
      <c r="O158" s="28">
        <v>49018215000</v>
      </c>
    </row>
    <row r="159" spans="1:15" ht="21" x14ac:dyDescent="0.25">
      <c r="A159" s="21" t="s">
        <v>206</v>
      </c>
      <c r="B159" s="21" t="s">
        <v>73</v>
      </c>
      <c r="C159" s="22" t="s">
        <v>74</v>
      </c>
      <c r="D159" s="22" t="s">
        <v>75</v>
      </c>
      <c r="E159" s="27">
        <v>100000000</v>
      </c>
      <c r="F159" s="27">
        <v>0</v>
      </c>
      <c r="G159" s="27">
        <v>1212639013</v>
      </c>
      <c r="H159" s="27">
        <v>1312639013</v>
      </c>
      <c r="I159" s="27">
        <v>167688.89000000001</v>
      </c>
      <c r="J159" s="27">
        <v>1347011299.1500001</v>
      </c>
      <c r="K159" s="27" t="s">
        <v>212</v>
      </c>
      <c r="L159" s="27"/>
      <c r="M159" s="27">
        <v>-34372286.149999999</v>
      </c>
      <c r="N159" s="27">
        <v>0</v>
      </c>
      <c r="O159" s="28">
        <v>1347011299.1500001</v>
      </c>
    </row>
    <row r="160" spans="1:15" ht="40.5" x14ac:dyDescent="0.25">
      <c r="A160" s="21" t="s">
        <v>206</v>
      </c>
      <c r="B160" s="21" t="s">
        <v>77</v>
      </c>
      <c r="C160" s="22" t="s">
        <v>78</v>
      </c>
      <c r="D160" s="22" t="s">
        <v>79</v>
      </c>
      <c r="E160" s="27">
        <v>100000000</v>
      </c>
      <c r="F160" s="27">
        <v>0</v>
      </c>
      <c r="G160" s="27">
        <v>0</v>
      </c>
      <c r="H160" s="27">
        <v>100000000</v>
      </c>
      <c r="I160" s="27">
        <v>167688.89000000001</v>
      </c>
      <c r="J160" s="27">
        <v>134372286.15000001</v>
      </c>
      <c r="K160" s="27" t="s">
        <v>213</v>
      </c>
      <c r="L160" s="27"/>
      <c r="M160" s="27">
        <v>-34372286.149999999</v>
      </c>
      <c r="N160" s="27">
        <v>0</v>
      </c>
      <c r="O160" s="28">
        <v>134372286.15000001</v>
      </c>
    </row>
    <row r="161" spans="1:15" ht="50.25" x14ac:dyDescent="0.25">
      <c r="A161" s="21" t="s">
        <v>206</v>
      </c>
      <c r="B161" s="21" t="s">
        <v>81</v>
      </c>
      <c r="C161" s="22" t="s">
        <v>82</v>
      </c>
      <c r="D161" s="22" t="s">
        <v>83</v>
      </c>
      <c r="E161" s="27">
        <v>100000000</v>
      </c>
      <c r="F161" s="27">
        <v>0</v>
      </c>
      <c r="G161" s="27">
        <v>0</v>
      </c>
      <c r="H161" s="27">
        <v>100000000</v>
      </c>
      <c r="I161" s="27">
        <v>167688.89000000001</v>
      </c>
      <c r="J161" s="27">
        <v>134372286.15000001</v>
      </c>
      <c r="K161" s="27" t="s">
        <v>213</v>
      </c>
      <c r="L161" s="27"/>
      <c r="M161" s="27">
        <v>-34372286.149999999</v>
      </c>
      <c r="N161" s="27">
        <v>0</v>
      </c>
      <c r="O161" s="28">
        <v>134372286.15000001</v>
      </c>
    </row>
    <row r="162" spans="1:15" ht="21.75" thickBot="1" x14ac:dyDescent="0.3">
      <c r="A162" s="21" t="s">
        <v>206</v>
      </c>
      <c r="B162" s="21" t="s">
        <v>84</v>
      </c>
      <c r="C162" s="23" t="s">
        <v>85</v>
      </c>
      <c r="D162" s="23" t="s">
        <v>159</v>
      </c>
      <c r="E162" s="29">
        <v>0</v>
      </c>
      <c r="F162" s="29">
        <v>0</v>
      </c>
      <c r="G162" s="29">
        <v>1212639013</v>
      </c>
      <c r="H162" s="29">
        <v>1212639013</v>
      </c>
      <c r="I162" s="29">
        <v>0</v>
      </c>
      <c r="J162" s="29">
        <v>1212639013</v>
      </c>
      <c r="K162" s="29">
        <v>100</v>
      </c>
      <c r="L162" s="29"/>
      <c r="M162" s="29">
        <v>0</v>
      </c>
      <c r="N162" s="29">
        <v>0</v>
      </c>
      <c r="O162" s="30">
        <v>1212639013</v>
      </c>
    </row>
    <row r="163" spans="1:15" ht="21" x14ac:dyDescent="0.25">
      <c r="A163" s="21" t="s">
        <v>216</v>
      </c>
      <c r="B163" s="21" t="s">
        <v>37</v>
      </c>
      <c r="C163" s="22" t="s">
        <v>38</v>
      </c>
      <c r="D163" s="22" t="s">
        <v>39</v>
      </c>
      <c r="E163" s="27">
        <v>20471087000</v>
      </c>
      <c r="F163" s="27">
        <v>0</v>
      </c>
      <c r="G163" s="27">
        <v>0</v>
      </c>
      <c r="H163" s="27">
        <v>20471087000</v>
      </c>
      <c r="I163" s="27">
        <v>5065669647.1999998</v>
      </c>
      <c r="J163" s="27">
        <v>20337354468.630001</v>
      </c>
      <c r="K163" s="27" t="s">
        <v>219</v>
      </c>
      <c r="L163" s="27"/>
      <c r="M163" s="27">
        <v>133732531.37</v>
      </c>
      <c r="N163" s="27">
        <v>0</v>
      </c>
      <c r="O163" s="28">
        <v>20337354468.630001</v>
      </c>
    </row>
    <row r="164" spans="1:15" ht="21" x14ac:dyDescent="0.25">
      <c r="A164" s="21" t="s">
        <v>216</v>
      </c>
      <c r="B164" s="21" t="s">
        <v>41</v>
      </c>
      <c r="C164" s="22" t="s">
        <v>42</v>
      </c>
      <c r="D164" s="22" t="s">
        <v>43</v>
      </c>
      <c r="E164" s="27">
        <v>270500000</v>
      </c>
      <c r="F164" s="27">
        <v>0</v>
      </c>
      <c r="G164" s="27">
        <v>0</v>
      </c>
      <c r="H164" s="27">
        <v>270500000</v>
      </c>
      <c r="I164" s="27">
        <v>8745901</v>
      </c>
      <c r="J164" s="27">
        <v>129510186.2</v>
      </c>
      <c r="K164" s="27" t="s">
        <v>220</v>
      </c>
      <c r="L164" s="27"/>
      <c r="M164" s="27">
        <v>140989813.80000001</v>
      </c>
      <c r="N164" s="27">
        <v>0</v>
      </c>
      <c r="O164" s="28">
        <v>129510186.2</v>
      </c>
    </row>
    <row r="165" spans="1:15" ht="21" x14ac:dyDescent="0.25">
      <c r="A165" s="21" t="s">
        <v>216</v>
      </c>
      <c r="B165" s="21" t="s">
        <v>45</v>
      </c>
      <c r="C165" s="22" t="s">
        <v>46</v>
      </c>
      <c r="D165" s="22" t="s">
        <v>47</v>
      </c>
      <c r="E165" s="27">
        <v>270500000</v>
      </c>
      <c r="F165" s="27">
        <v>0</v>
      </c>
      <c r="G165" s="27">
        <v>0</v>
      </c>
      <c r="H165" s="27">
        <v>270500000</v>
      </c>
      <c r="I165" s="27">
        <v>8745901</v>
      </c>
      <c r="J165" s="27">
        <v>129510186.2</v>
      </c>
      <c r="K165" s="27" t="s">
        <v>220</v>
      </c>
      <c r="L165" s="27"/>
      <c r="M165" s="27">
        <v>140989813.80000001</v>
      </c>
      <c r="N165" s="27">
        <v>0</v>
      </c>
      <c r="O165" s="28">
        <v>129510186.2</v>
      </c>
    </row>
    <row r="166" spans="1:15" ht="21" x14ac:dyDescent="0.25">
      <c r="A166" s="21" t="s">
        <v>216</v>
      </c>
      <c r="B166" s="21" t="s">
        <v>48</v>
      </c>
      <c r="C166" s="22" t="s">
        <v>49</v>
      </c>
      <c r="D166" s="22" t="s">
        <v>50</v>
      </c>
      <c r="E166" s="27">
        <v>270000000</v>
      </c>
      <c r="F166" s="27">
        <v>0</v>
      </c>
      <c r="G166" s="27">
        <v>0</v>
      </c>
      <c r="H166" s="27">
        <v>270000000</v>
      </c>
      <c r="I166" s="27">
        <v>8717118</v>
      </c>
      <c r="J166" s="27">
        <v>122671537.2</v>
      </c>
      <c r="K166" s="27" t="s">
        <v>221</v>
      </c>
      <c r="L166" s="27"/>
      <c r="M166" s="27">
        <v>147328462.80000001</v>
      </c>
      <c r="N166" s="27">
        <v>0</v>
      </c>
      <c r="O166" s="28">
        <v>122671537.2</v>
      </c>
    </row>
    <row r="167" spans="1:15" ht="21" x14ac:dyDescent="0.25">
      <c r="A167" s="21" t="s">
        <v>216</v>
      </c>
      <c r="B167" s="21" t="s">
        <v>58</v>
      </c>
      <c r="C167" s="22" t="s">
        <v>59</v>
      </c>
      <c r="D167" s="22" t="s">
        <v>60</v>
      </c>
      <c r="E167" s="27">
        <v>500</v>
      </c>
      <c r="F167" s="27">
        <v>0</v>
      </c>
      <c r="G167" s="27">
        <v>0</v>
      </c>
      <c r="H167" s="27">
        <v>500</v>
      </c>
      <c r="I167" s="27">
        <v>28.783000000000001</v>
      </c>
      <c r="J167" s="27">
        <v>6838649</v>
      </c>
      <c r="K167" s="27">
        <v>1367.72</v>
      </c>
      <c r="L167" s="27"/>
      <c r="M167" s="27">
        <v>-6338649</v>
      </c>
      <c r="N167" s="27">
        <v>0</v>
      </c>
      <c r="O167" s="28">
        <v>6838649</v>
      </c>
    </row>
    <row r="168" spans="1:15" ht="21" x14ac:dyDescent="0.25">
      <c r="A168" s="21" t="s">
        <v>216</v>
      </c>
      <c r="B168" s="21" t="s">
        <v>61</v>
      </c>
      <c r="C168" s="22" t="s">
        <v>62</v>
      </c>
      <c r="D168" s="22" t="s">
        <v>63</v>
      </c>
      <c r="E168" s="27">
        <v>20196087000</v>
      </c>
      <c r="F168" s="27">
        <v>0</v>
      </c>
      <c r="G168" s="27">
        <v>0</v>
      </c>
      <c r="H168" s="27">
        <v>20196087000</v>
      </c>
      <c r="I168" s="27">
        <v>5049021750</v>
      </c>
      <c r="J168" s="27">
        <v>20196087000</v>
      </c>
      <c r="K168" s="27">
        <v>100</v>
      </c>
      <c r="L168" s="27"/>
      <c r="M168" s="27">
        <v>0</v>
      </c>
      <c r="N168" s="27">
        <v>0</v>
      </c>
      <c r="O168" s="28">
        <v>20196087000</v>
      </c>
    </row>
    <row r="169" spans="1:15" ht="21" x14ac:dyDescent="0.25">
      <c r="A169" s="21" t="s">
        <v>216</v>
      </c>
      <c r="B169" s="21" t="s">
        <v>64</v>
      </c>
      <c r="C169" s="22" t="s">
        <v>65</v>
      </c>
      <c r="D169" s="22" t="s">
        <v>66</v>
      </c>
      <c r="E169" s="27">
        <v>20196087000</v>
      </c>
      <c r="F169" s="27">
        <v>0</v>
      </c>
      <c r="G169" s="27">
        <v>0</v>
      </c>
      <c r="H169" s="27">
        <v>20196087000</v>
      </c>
      <c r="I169" s="27">
        <v>5049021750</v>
      </c>
      <c r="J169" s="27">
        <v>20196087000</v>
      </c>
      <c r="K169" s="27">
        <v>100</v>
      </c>
      <c r="L169" s="27"/>
      <c r="M169" s="27">
        <v>0</v>
      </c>
      <c r="N169" s="27">
        <v>0</v>
      </c>
      <c r="O169" s="28">
        <v>20196087000</v>
      </c>
    </row>
    <row r="170" spans="1:15" ht="40.5" x14ac:dyDescent="0.25">
      <c r="A170" s="21" t="s">
        <v>216</v>
      </c>
      <c r="B170" s="21" t="s">
        <v>67</v>
      </c>
      <c r="C170" s="22" t="s">
        <v>68</v>
      </c>
      <c r="D170" s="22" t="s">
        <v>69</v>
      </c>
      <c r="E170" s="27">
        <v>20196087000</v>
      </c>
      <c r="F170" s="27">
        <v>0</v>
      </c>
      <c r="G170" s="27">
        <v>0</v>
      </c>
      <c r="H170" s="27">
        <v>20196087000</v>
      </c>
      <c r="I170" s="27">
        <v>5049021750</v>
      </c>
      <c r="J170" s="27">
        <v>20196087000</v>
      </c>
      <c r="K170" s="27">
        <v>100</v>
      </c>
      <c r="L170" s="27"/>
      <c r="M170" s="27">
        <v>0</v>
      </c>
      <c r="N170" s="27">
        <v>0</v>
      </c>
      <c r="O170" s="28">
        <v>20196087000</v>
      </c>
    </row>
    <row r="171" spans="1:15" ht="21" x14ac:dyDescent="0.25">
      <c r="A171" s="21" t="s">
        <v>216</v>
      </c>
      <c r="B171" s="21" t="s">
        <v>70</v>
      </c>
      <c r="C171" s="22" t="s">
        <v>71</v>
      </c>
      <c r="D171" s="22" t="s">
        <v>72</v>
      </c>
      <c r="E171" s="27">
        <v>20196087000</v>
      </c>
      <c r="F171" s="27">
        <v>0</v>
      </c>
      <c r="G171" s="27">
        <v>0</v>
      </c>
      <c r="H171" s="27">
        <v>20196087000</v>
      </c>
      <c r="I171" s="27">
        <v>5049021750</v>
      </c>
      <c r="J171" s="27">
        <v>20196087000</v>
      </c>
      <c r="K171" s="27">
        <v>100</v>
      </c>
      <c r="L171" s="27"/>
      <c r="M171" s="27">
        <v>0</v>
      </c>
      <c r="N171" s="27">
        <v>0</v>
      </c>
      <c r="O171" s="28">
        <v>20196087000</v>
      </c>
    </row>
    <row r="172" spans="1:15" ht="21" x14ac:dyDescent="0.25">
      <c r="A172" s="21" t="s">
        <v>216</v>
      </c>
      <c r="B172" s="21" t="s">
        <v>73</v>
      </c>
      <c r="C172" s="22" t="s">
        <v>74</v>
      </c>
      <c r="D172" s="22" t="s">
        <v>75</v>
      </c>
      <c r="E172" s="27">
        <v>4500000</v>
      </c>
      <c r="F172" s="27">
        <v>0</v>
      </c>
      <c r="G172" s="27">
        <v>0</v>
      </c>
      <c r="H172" s="27">
        <v>4500000</v>
      </c>
      <c r="I172" s="27">
        <v>7901996.2000000002</v>
      </c>
      <c r="J172" s="27">
        <v>11757282.43</v>
      </c>
      <c r="K172" s="27" t="s">
        <v>222</v>
      </c>
      <c r="L172" s="27"/>
      <c r="M172" s="27">
        <v>-7257282.4299999997</v>
      </c>
      <c r="N172" s="27">
        <v>0</v>
      </c>
      <c r="O172" s="28">
        <v>11757282.43</v>
      </c>
    </row>
    <row r="173" spans="1:15" ht="21" x14ac:dyDescent="0.25">
      <c r="A173" s="21" t="s">
        <v>216</v>
      </c>
      <c r="B173" s="21" t="s">
        <v>101</v>
      </c>
      <c r="C173" s="22" t="s">
        <v>102</v>
      </c>
      <c r="D173" s="22" t="s">
        <v>103</v>
      </c>
      <c r="E173" s="27">
        <v>2000000</v>
      </c>
      <c r="F173" s="27">
        <v>0</v>
      </c>
      <c r="G173" s="27">
        <v>0</v>
      </c>
      <c r="H173" s="27">
        <v>2000000</v>
      </c>
      <c r="I173" s="27">
        <v>0</v>
      </c>
      <c r="J173" s="27">
        <v>0</v>
      </c>
      <c r="K173" s="27">
        <v>0</v>
      </c>
      <c r="L173" s="27"/>
      <c r="M173" s="27">
        <v>2000000</v>
      </c>
      <c r="N173" s="27">
        <v>0</v>
      </c>
      <c r="O173" s="28">
        <v>0</v>
      </c>
    </row>
    <row r="174" spans="1:15" ht="21" x14ac:dyDescent="0.25">
      <c r="A174" s="21" t="s">
        <v>216</v>
      </c>
      <c r="B174" s="21" t="s">
        <v>105</v>
      </c>
      <c r="C174" s="22" t="s">
        <v>106</v>
      </c>
      <c r="D174" s="22" t="s">
        <v>107</v>
      </c>
      <c r="E174" s="27">
        <v>2000000</v>
      </c>
      <c r="F174" s="27">
        <v>0</v>
      </c>
      <c r="G174" s="27">
        <v>0</v>
      </c>
      <c r="H174" s="27">
        <v>2000000</v>
      </c>
      <c r="I174" s="27">
        <v>0</v>
      </c>
      <c r="J174" s="27">
        <v>0</v>
      </c>
      <c r="K174" s="27">
        <v>0</v>
      </c>
      <c r="L174" s="27"/>
      <c r="M174" s="27">
        <v>2000000</v>
      </c>
      <c r="N174" s="27">
        <v>0</v>
      </c>
      <c r="O174" s="28">
        <v>0</v>
      </c>
    </row>
    <row r="175" spans="1:15" ht="40.5" x14ac:dyDescent="0.25">
      <c r="A175" s="21" t="s">
        <v>216</v>
      </c>
      <c r="B175" s="21" t="s">
        <v>77</v>
      </c>
      <c r="C175" s="22" t="s">
        <v>78</v>
      </c>
      <c r="D175" s="22" t="s">
        <v>79</v>
      </c>
      <c r="E175" s="27">
        <v>2000000</v>
      </c>
      <c r="F175" s="27">
        <v>0</v>
      </c>
      <c r="G175" s="27">
        <v>0</v>
      </c>
      <c r="H175" s="27">
        <v>2000000</v>
      </c>
      <c r="I175" s="27">
        <v>59341.2</v>
      </c>
      <c r="J175" s="27">
        <v>3914627.43</v>
      </c>
      <c r="K175" s="27" t="s">
        <v>223</v>
      </c>
      <c r="L175" s="27"/>
      <c r="M175" s="27">
        <v>-1914627.43</v>
      </c>
      <c r="N175" s="27">
        <v>0</v>
      </c>
      <c r="O175" s="28">
        <v>3914627.43</v>
      </c>
    </row>
    <row r="176" spans="1:15" ht="50.25" x14ac:dyDescent="0.25">
      <c r="A176" s="21" t="s">
        <v>216</v>
      </c>
      <c r="B176" s="21" t="s">
        <v>81</v>
      </c>
      <c r="C176" s="22" t="s">
        <v>82</v>
      </c>
      <c r="D176" s="22" t="s">
        <v>182</v>
      </c>
      <c r="E176" s="27">
        <v>2000000</v>
      </c>
      <c r="F176" s="27">
        <v>0</v>
      </c>
      <c r="G176" s="27">
        <v>0</v>
      </c>
      <c r="H176" s="27">
        <v>2000000</v>
      </c>
      <c r="I176" s="27">
        <v>59341.2</v>
      </c>
      <c r="J176" s="27">
        <v>3914627.43</v>
      </c>
      <c r="K176" s="27" t="s">
        <v>223</v>
      </c>
      <c r="L176" s="27"/>
      <c r="M176" s="27">
        <v>-1914627.43</v>
      </c>
      <c r="N176" s="27">
        <v>0</v>
      </c>
      <c r="O176" s="28">
        <v>3914627.43</v>
      </c>
    </row>
    <row r="177" spans="1:15" ht="31.5" thickBot="1" x14ac:dyDescent="0.3">
      <c r="A177" s="21" t="s">
        <v>216</v>
      </c>
      <c r="B177" s="21" t="s">
        <v>87</v>
      </c>
      <c r="C177" s="23" t="s">
        <v>88</v>
      </c>
      <c r="D177" s="23" t="s">
        <v>89</v>
      </c>
      <c r="E177" s="29">
        <v>500</v>
      </c>
      <c r="F177" s="29">
        <v>0</v>
      </c>
      <c r="G177" s="29">
        <v>0</v>
      </c>
      <c r="H177" s="29">
        <v>500</v>
      </c>
      <c r="I177" s="29">
        <v>7842655</v>
      </c>
      <c r="J177" s="29">
        <v>7842655</v>
      </c>
      <c r="K177" s="29">
        <v>1568.53</v>
      </c>
      <c r="L177" s="29"/>
      <c r="M177" s="29">
        <v>-7342655</v>
      </c>
      <c r="N177" s="29">
        <v>0</v>
      </c>
      <c r="O177" s="30">
        <v>7842655</v>
      </c>
    </row>
    <row r="178" spans="1:15" ht="21" x14ac:dyDescent="0.25">
      <c r="A178" s="21" t="s">
        <v>226</v>
      </c>
      <c r="B178" s="21" t="s">
        <v>37</v>
      </c>
      <c r="C178" s="22" t="s">
        <v>38</v>
      </c>
      <c r="D178" s="22" t="s">
        <v>39</v>
      </c>
      <c r="E178" s="27">
        <v>14150060000</v>
      </c>
      <c r="F178" s="27">
        <v>0</v>
      </c>
      <c r="G178" s="27">
        <v>0</v>
      </c>
      <c r="H178" s="27">
        <v>14150060000</v>
      </c>
      <c r="I178" s="27">
        <v>3500390115.6300001</v>
      </c>
      <c r="J178" s="27">
        <v>14213733644.110001</v>
      </c>
      <c r="K178" s="27" t="s">
        <v>229</v>
      </c>
      <c r="L178" s="27"/>
      <c r="M178" s="27">
        <v>-63673644.109999999</v>
      </c>
      <c r="N178" s="27">
        <v>0</v>
      </c>
      <c r="O178" s="28">
        <v>14213733644.110001</v>
      </c>
    </row>
    <row r="179" spans="1:15" ht="21" x14ac:dyDescent="0.25">
      <c r="A179" s="21" t="s">
        <v>226</v>
      </c>
      <c r="B179" s="21" t="s">
        <v>41</v>
      </c>
      <c r="C179" s="22" t="s">
        <v>42</v>
      </c>
      <c r="D179" s="22" t="s">
        <v>43</v>
      </c>
      <c r="E179" s="27">
        <v>250000000</v>
      </c>
      <c r="F179" s="27">
        <v>0</v>
      </c>
      <c r="G179" s="27">
        <v>0</v>
      </c>
      <c r="H179" s="27">
        <v>250000000</v>
      </c>
      <c r="I179" s="27">
        <v>25375115.629999999</v>
      </c>
      <c r="J179" s="27">
        <v>313673644.11000001</v>
      </c>
      <c r="K179" s="27" t="s">
        <v>230</v>
      </c>
      <c r="L179" s="27"/>
      <c r="M179" s="27">
        <v>-63673644.109999999</v>
      </c>
      <c r="N179" s="27">
        <v>0</v>
      </c>
      <c r="O179" s="28">
        <v>313673644.11000001</v>
      </c>
    </row>
    <row r="180" spans="1:15" ht="21" x14ac:dyDescent="0.25">
      <c r="A180" s="21" t="s">
        <v>226</v>
      </c>
      <c r="B180" s="21" t="s">
        <v>45</v>
      </c>
      <c r="C180" s="22" t="s">
        <v>46</v>
      </c>
      <c r="D180" s="22" t="s">
        <v>47</v>
      </c>
      <c r="E180" s="27">
        <v>250000000</v>
      </c>
      <c r="F180" s="27">
        <v>0</v>
      </c>
      <c r="G180" s="27">
        <v>0</v>
      </c>
      <c r="H180" s="27">
        <v>250000000</v>
      </c>
      <c r="I180" s="27">
        <v>25375115.629999999</v>
      </c>
      <c r="J180" s="27">
        <v>313673644.11000001</v>
      </c>
      <c r="K180" s="27" t="s">
        <v>230</v>
      </c>
      <c r="L180" s="27"/>
      <c r="M180" s="27">
        <v>-63673644.109999999</v>
      </c>
      <c r="N180" s="27">
        <v>0</v>
      </c>
      <c r="O180" s="28">
        <v>313673644.11000001</v>
      </c>
    </row>
    <row r="181" spans="1:15" ht="21" x14ac:dyDescent="0.25">
      <c r="A181" s="21" t="s">
        <v>226</v>
      </c>
      <c r="B181" s="21" t="s">
        <v>48</v>
      </c>
      <c r="C181" s="22" t="s">
        <v>49</v>
      </c>
      <c r="D181" s="22" t="s">
        <v>50</v>
      </c>
      <c r="E181" s="27">
        <v>200000000</v>
      </c>
      <c r="F181" s="27">
        <v>0</v>
      </c>
      <c r="G181" s="27">
        <v>0</v>
      </c>
      <c r="H181" s="27">
        <v>200000000</v>
      </c>
      <c r="I181" s="27">
        <v>20018275</v>
      </c>
      <c r="J181" s="27">
        <v>132755062.56999999</v>
      </c>
      <c r="K181" s="27" t="s">
        <v>231</v>
      </c>
      <c r="L181" s="27"/>
      <c r="M181" s="27">
        <v>67244937.430000007</v>
      </c>
      <c r="N181" s="27">
        <v>0</v>
      </c>
      <c r="O181" s="28">
        <v>132755062.56999999</v>
      </c>
    </row>
    <row r="182" spans="1:15" ht="21" x14ac:dyDescent="0.25">
      <c r="A182" s="21" t="s">
        <v>226</v>
      </c>
      <c r="B182" s="21" t="s">
        <v>52</v>
      </c>
      <c r="C182" s="22" t="s">
        <v>53</v>
      </c>
      <c r="D182" s="22" t="s">
        <v>54</v>
      </c>
      <c r="E182" s="27">
        <v>0</v>
      </c>
      <c r="F182" s="27">
        <v>0</v>
      </c>
      <c r="G182" s="27">
        <v>0</v>
      </c>
      <c r="H182" s="27">
        <v>0</v>
      </c>
      <c r="I182" s="27">
        <v>3232759</v>
      </c>
      <c r="J182" s="27">
        <v>54988462.5</v>
      </c>
      <c r="K182" s="27">
        <v>0</v>
      </c>
      <c r="L182" s="27"/>
      <c r="M182" s="27">
        <v>-54988462.5</v>
      </c>
      <c r="N182" s="27">
        <v>0</v>
      </c>
      <c r="O182" s="28">
        <v>54988462.5</v>
      </c>
    </row>
    <row r="183" spans="1:15" ht="21" x14ac:dyDescent="0.25">
      <c r="A183" s="21" t="s">
        <v>226</v>
      </c>
      <c r="B183" s="21" t="s">
        <v>55</v>
      </c>
      <c r="C183" s="22" t="s">
        <v>56</v>
      </c>
      <c r="D183" s="22" t="s">
        <v>57</v>
      </c>
      <c r="E183" s="27">
        <v>0</v>
      </c>
      <c r="F183" s="27">
        <v>0</v>
      </c>
      <c r="G183" s="27">
        <v>0</v>
      </c>
      <c r="H183" s="27">
        <v>0</v>
      </c>
      <c r="I183" s="27">
        <v>3232759</v>
      </c>
      <c r="J183" s="27">
        <v>54988462.5</v>
      </c>
      <c r="K183" s="27">
        <v>0</v>
      </c>
      <c r="L183" s="27"/>
      <c r="M183" s="27">
        <v>-54988462.5</v>
      </c>
      <c r="N183" s="27">
        <v>0</v>
      </c>
      <c r="O183" s="28">
        <v>54988462.5</v>
      </c>
    </row>
    <row r="184" spans="1:15" ht="21" x14ac:dyDescent="0.25">
      <c r="A184" s="21" t="s">
        <v>226</v>
      </c>
      <c r="B184" s="21" t="s">
        <v>58</v>
      </c>
      <c r="C184" s="22" t="s">
        <v>59</v>
      </c>
      <c r="D184" s="22" t="s">
        <v>60</v>
      </c>
      <c r="E184" s="27">
        <v>50000000</v>
      </c>
      <c r="F184" s="27">
        <v>0</v>
      </c>
      <c r="G184" s="27">
        <v>0</v>
      </c>
      <c r="H184" s="27">
        <v>50000000</v>
      </c>
      <c r="I184" s="27">
        <v>2124081.63</v>
      </c>
      <c r="J184" s="27">
        <v>125930119.04000001</v>
      </c>
      <c r="K184" s="27" t="s">
        <v>232</v>
      </c>
      <c r="L184" s="27"/>
      <c r="M184" s="27">
        <v>-75930119.040000007</v>
      </c>
      <c r="N184" s="27">
        <v>0</v>
      </c>
      <c r="O184" s="28">
        <v>125930119.04000001</v>
      </c>
    </row>
    <row r="185" spans="1:15" ht="21" x14ac:dyDescent="0.25">
      <c r="A185" s="21" t="s">
        <v>226</v>
      </c>
      <c r="B185" s="21" t="s">
        <v>61</v>
      </c>
      <c r="C185" s="22" t="s">
        <v>62</v>
      </c>
      <c r="D185" s="22" t="s">
        <v>63</v>
      </c>
      <c r="E185" s="27">
        <v>13900060000</v>
      </c>
      <c r="F185" s="27">
        <v>0</v>
      </c>
      <c r="G185" s="27">
        <v>0</v>
      </c>
      <c r="H185" s="27">
        <v>13900060000</v>
      </c>
      <c r="I185" s="27">
        <v>3475015000</v>
      </c>
      <c r="J185" s="27">
        <v>13900060000</v>
      </c>
      <c r="K185" s="27">
        <v>100</v>
      </c>
      <c r="L185" s="27"/>
      <c r="M185" s="27">
        <v>0</v>
      </c>
      <c r="N185" s="27">
        <v>0</v>
      </c>
      <c r="O185" s="28">
        <v>13900060000</v>
      </c>
    </row>
    <row r="186" spans="1:15" ht="21" x14ac:dyDescent="0.25">
      <c r="A186" s="21" t="s">
        <v>226</v>
      </c>
      <c r="B186" s="21" t="s">
        <v>64</v>
      </c>
      <c r="C186" s="22" t="s">
        <v>65</v>
      </c>
      <c r="D186" s="22" t="s">
        <v>66</v>
      </c>
      <c r="E186" s="27">
        <v>13900060000</v>
      </c>
      <c r="F186" s="27">
        <v>0</v>
      </c>
      <c r="G186" s="27">
        <v>0</v>
      </c>
      <c r="H186" s="27">
        <v>13900060000</v>
      </c>
      <c r="I186" s="27">
        <v>3475015000</v>
      </c>
      <c r="J186" s="27">
        <v>13900060000</v>
      </c>
      <c r="K186" s="27">
        <v>100</v>
      </c>
      <c r="L186" s="27"/>
      <c r="M186" s="27">
        <v>0</v>
      </c>
      <c r="N186" s="27">
        <v>0</v>
      </c>
      <c r="O186" s="28">
        <v>13900060000</v>
      </c>
    </row>
    <row r="187" spans="1:15" ht="40.5" x14ac:dyDescent="0.25">
      <c r="A187" s="21" t="s">
        <v>226</v>
      </c>
      <c r="B187" s="21" t="s">
        <v>67</v>
      </c>
      <c r="C187" s="22" t="s">
        <v>68</v>
      </c>
      <c r="D187" s="22" t="s">
        <v>69</v>
      </c>
      <c r="E187" s="27">
        <v>13900060000</v>
      </c>
      <c r="F187" s="27">
        <v>0</v>
      </c>
      <c r="G187" s="27">
        <v>0</v>
      </c>
      <c r="H187" s="27">
        <v>13900060000</v>
      </c>
      <c r="I187" s="27">
        <v>3475015000</v>
      </c>
      <c r="J187" s="27">
        <v>13900060000</v>
      </c>
      <c r="K187" s="27">
        <v>100</v>
      </c>
      <c r="L187" s="27"/>
      <c r="M187" s="27">
        <v>0</v>
      </c>
      <c r="N187" s="27">
        <v>0</v>
      </c>
      <c r="O187" s="28">
        <v>13900060000</v>
      </c>
    </row>
    <row r="188" spans="1:15" ht="21.75" thickBot="1" x14ac:dyDescent="0.3">
      <c r="A188" s="21" t="s">
        <v>226</v>
      </c>
      <c r="B188" s="21" t="s">
        <v>70</v>
      </c>
      <c r="C188" s="23" t="s">
        <v>71</v>
      </c>
      <c r="D188" s="23" t="s">
        <v>72</v>
      </c>
      <c r="E188" s="29">
        <v>13900060000</v>
      </c>
      <c r="F188" s="29">
        <v>0</v>
      </c>
      <c r="G188" s="29">
        <v>0</v>
      </c>
      <c r="H188" s="29">
        <v>13900060000</v>
      </c>
      <c r="I188" s="29">
        <v>3475015000</v>
      </c>
      <c r="J188" s="29">
        <v>13900060000</v>
      </c>
      <c r="K188" s="29">
        <v>100</v>
      </c>
      <c r="L188" s="29"/>
      <c r="M188" s="29">
        <v>0</v>
      </c>
      <c r="N188" s="29">
        <v>0</v>
      </c>
      <c r="O188" s="30">
        <v>13900060000</v>
      </c>
    </row>
    <row r="189" spans="1:15" ht="21" x14ac:dyDescent="0.25">
      <c r="A189" s="21" t="s">
        <v>235</v>
      </c>
      <c r="B189" s="21" t="s">
        <v>37</v>
      </c>
      <c r="C189" s="22" t="s">
        <v>38</v>
      </c>
      <c r="D189" s="22" t="s">
        <v>39</v>
      </c>
      <c r="E189" s="27">
        <v>18890500000</v>
      </c>
      <c r="F189" s="27">
        <v>0</v>
      </c>
      <c r="G189" s="27">
        <v>140287441</v>
      </c>
      <c r="H189" s="27">
        <v>19030787441</v>
      </c>
      <c r="I189" s="27">
        <v>5815870315.2399998</v>
      </c>
      <c r="J189" s="27">
        <v>19338671752.16</v>
      </c>
      <c r="K189" s="27" t="s">
        <v>238</v>
      </c>
      <c r="L189" s="27"/>
      <c r="M189" s="27">
        <v>-307884311.16000003</v>
      </c>
      <c r="N189" s="27">
        <v>0</v>
      </c>
      <c r="O189" s="28">
        <v>19338671752.16</v>
      </c>
    </row>
    <row r="190" spans="1:15" ht="21" x14ac:dyDescent="0.25">
      <c r="A190" s="21" t="s">
        <v>235</v>
      </c>
      <c r="B190" s="21" t="s">
        <v>41</v>
      </c>
      <c r="C190" s="22" t="s">
        <v>42</v>
      </c>
      <c r="D190" s="22" t="s">
        <v>43</v>
      </c>
      <c r="E190" s="27">
        <v>121000000</v>
      </c>
      <c r="F190" s="27">
        <v>0</v>
      </c>
      <c r="G190" s="27">
        <v>0</v>
      </c>
      <c r="H190" s="27">
        <v>121000000</v>
      </c>
      <c r="I190" s="27">
        <v>91326101</v>
      </c>
      <c r="J190" s="27">
        <v>372561628.04000002</v>
      </c>
      <c r="K190" s="27" t="s">
        <v>239</v>
      </c>
      <c r="L190" s="27"/>
      <c r="M190" s="27">
        <v>-251561628.03999999</v>
      </c>
      <c r="N190" s="27">
        <v>0</v>
      </c>
      <c r="O190" s="28">
        <v>372561628.04000002</v>
      </c>
    </row>
    <row r="191" spans="1:15" ht="21" x14ac:dyDescent="0.25">
      <c r="A191" s="21" t="s">
        <v>235</v>
      </c>
      <c r="B191" s="21" t="s">
        <v>45</v>
      </c>
      <c r="C191" s="22" t="s">
        <v>46</v>
      </c>
      <c r="D191" s="22" t="s">
        <v>47</v>
      </c>
      <c r="E191" s="27">
        <v>121000000</v>
      </c>
      <c r="F191" s="27">
        <v>0</v>
      </c>
      <c r="G191" s="27">
        <v>0</v>
      </c>
      <c r="H191" s="27">
        <v>121000000</v>
      </c>
      <c r="I191" s="27">
        <v>91326101</v>
      </c>
      <c r="J191" s="27">
        <v>372561628.04000002</v>
      </c>
      <c r="K191" s="27" t="s">
        <v>239</v>
      </c>
      <c r="L191" s="27"/>
      <c r="M191" s="27">
        <v>-251561628.03999999</v>
      </c>
      <c r="N191" s="27">
        <v>0</v>
      </c>
      <c r="O191" s="28">
        <v>372561628.04000002</v>
      </c>
    </row>
    <row r="192" spans="1:15" ht="21" x14ac:dyDescent="0.25">
      <c r="A192" s="21" t="s">
        <v>235</v>
      </c>
      <c r="B192" s="21" t="s">
        <v>48</v>
      </c>
      <c r="C192" s="22" t="s">
        <v>49</v>
      </c>
      <c r="D192" s="22" t="s">
        <v>50</v>
      </c>
      <c r="E192" s="27">
        <v>120000000</v>
      </c>
      <c r="F192" s="27">
        <v>0</v>
      </c>
      <c r="G192" s="27">
        <v>0</v>
      </c>
      <c r="H192" s="27">
        <v>120000000</v>
      </c>
      <c r="I192" s="27">
        <v>90948798</v>
      </c>
      <c r="J192" s="27">
        <v>352148758.04000002</v>
      </c>
      <c r="K192" s="27" t="s">
        <v>240</v>
      </c>
      <c r="L192" s="27"/>
      <c r="M192" s="27">
        <v>-232148758.03999999</v>
      </c>
      <c r="N192" s="27">
        <v>0</v>
      </c>
      <c r="O192" s="28">
        <v>352148758.04000002</v>
      </c>
    </row>
    <row r="193" spans="1:15" ht="21" x14ac:dyDescent="0.25">
      <c r="A193" s="21" t="s">
        <v>235</v>
      </c>
      <c r="B193" s="21" t="s">
        <v>58</v>
      </c>
      <c r="C193" s="22" t="s">
        <v>59</v>
      </c>
      <c r="D193" s="22" t="s">
        <v>60</v>
      </c>
      <c r="E193" s="27">
        <v>1000000</v>
      </c>
      <c r="F193" s="27">
        <v>0</v>
      </c>
      <c r="G193" s="27">
        <v>0</v>
      </c>
      <c r="H193" s="27">
        <v>1000000</v>
      </c>
      <c r="I193" s="27">
        <v>377.303</v>
      </c>
      <c r="J193" s="27">
        <v>20412870</v>
      </c>
      <c r="K193" s="27">
        <v>2041.28</v>
      </c>
      <c r="L193" s="27"/>
      <c r="M193" s="27">
        <v>-19412870</v>
      </c>
      <c r="N193" s="27">
        <v>0</v>
      </c>
      <c r="O193" s="28">
        <v>20412870</v>
      </c>
    </row>
    <row r="194" spans="1:15" ht="21" x14ac:dyDescent="0.25">
      <c r="A194" s="21" t="s">
        <v>235</v>
      </c>
      <c r="B194" s="21" t="s">
        <v>61</v>
      </c>
      <c r="C194" s="22" t="s">
        <v>62</v>
      </c>
      <c r="D194" s="22" t="s">
        <v>63</v>
      </c>
      <c r="E194" s="27">
        <v>18769500000</v>
      </c>
      <c r="F194" s="27">
        <v>0</v>
      </c>
      <c r="G194" s="27">
        <v>0</v>
      </c>
      <c r="H194" s="27">
        <v>18769500000</v>
      </c>
      <c r="I194" s="27">
        <v>5720730626</v>
      </c>
      <c r="J194" s="27">
        <v>18769500000</v>
      </c>
      <c r="K194" s="27">
        <v>100</v>
      </c>
      <c r="L194" s="27"/>
      <c r="M194" s="27">
        <v>0</v>
      </c>
      <c r="N194" s="27">
        <v>0</v>
      </c>
      <c r="O194" s="28">
        <v>18769500000</v>
      </c>
    </row>
    <row r="195" spans="1:15" ht="21" x14ac:dyDescent="0.25">
      <c r="A195" s="21" t="s">
        <v>235</v>
      </c>
      <c r="B195" s="21" t="s">
        <v>64</v>
      </c>
      <c r="C195" s="22" t="s">
        <v>65</v>
      </c>
      <c r="D195" s="22" t="s">
        <v>66</v>
      </c>
      <c r="E195" s="27">
        <v>18769500000</v>
      </c>
      <c r="F195" s="27">
        <v>0</v>
      </c>
      <c r="G195" s="27">
        <v>0</v>
      </c>
      <c r="H195" s="27">
        <v>18769500000</v>
      </c>
      <c r="I195" s="27">
        <v>5720730626</v>
      </c>
      <c r="J195" s="27">
        <v>18769500000</v>
      </c>
      <c r="K195" s="27">
        <v>100</v>
      </c>
      <c r="L195" s="27"/>
      <c r="M195" s="27">
        <v>0</v>
      </c>
      <c r="N195" s="27">
        <v>0</v>
      </c>
      <c r="O195" s="28">
        <v>18769500000</v>
      </c>
    </row>
    <row r="196" spans="1:15" ht="40.5" x14ac:dyDescent="0.25">
      <c r="A196" s="21" t="s">
        <v>235</v>
      </c>
      <c r="B196" s="21" t="s">
        <v>67</v>
      </c>
      <c r="C196" s="22" t="s">
        <v>68</v>
      </c>
      <c r="D196" s="22" t="s">
        <v>69</v>
      </c>
      <c r="E196" s="27">
        <v>18769500000</v>
      </c>
      <c r="F196" s="27">
        <v>0</v>
      </c>
      <c r="G196" s="27">
        <v>0</v>
      </c>
      <c r="H196" s="27">
        <v>18769500000</v>
      </c>
      <c r="I196" s="27">
        <v>5720730626</v>
      </c>
      <c r="J196" s="27">
        <v>18769500000</v>
      </c>
      <c r="K196" s="27">
        <v>100</v>
      </c>
      <c r="L196" s="27"/>
      <c r="M196" s="27">
        <v>0</v>
      </c>
      <c r="N196" s="27">
        <v>0</v>
      </c>
      <c r="O196" s="28">
        <v>18769500000</v>
      </c>
    </row>
    <row r="197" spans="1:15" ht="21" x14ac:dyDescent="0.25">
      <c r="A197" s="21" t="s">
        <v>235</v>
      </c>
      <c r="B197" s="21" t="s">
        <v>70</v>
      </c>
      <c r="C197" s="22" t="s">
        <v>71</v>
      </c>
      <c r="D197" s="22" t="s">
        <v>72</v>
      </c>
      <c r="E197" s="27">
        <v>18769500000</v>
      </c>
      <c r="F197" s="27">
        <v>0</v>
      </c>
      <c r="G197" s="27">
        <v>0</v>
      </c>
      <c r="H197" s="27">
        <v>18769500000</v>
      </c>
      <c r="I197" s="27">
        <v>5720730626</v>
      </c>
      <c r="J197" s="27">
        <v>18769500000</v>
      </c>
      <c r="K197" s="27">
        <v>100</v>
      </c>
      <c r="L197" s="27"/>
      <c r="M197" s="27">
        <v>0</v>
      </c>
      <c r="N197" s="27">
        <v>0</v>
      </c>
      <c r="O197" s="28">
        <v>18769500000</v>
      </c>
    </row>
    <row r="198" spans="1:15" ht="21" x14ac:dyDescent="0.25">
      <c r="A198" s="21" t="s">
        <v>235</v>
      </c>
      <c r="B198" s="21" t="s">
        <v>73</v>
      </c>
      <c r="C198" s="22" t="s">
        <v>74</v>
      </c>
      <c r="D198" s="22" t="s">
        <v>75</v>
      </c>
      <c r="E198" s="27">
        <v>0</v>
      </c>
      <c r="F198" s="27">
        <v>0</v>
      </c>
      <c r="G198" s="27">
        <v>140287441</v>
      </c>
      <c r="H198" s="27">
        <v>140287441</v>
      </c>
      <c r="I198" s="27">
        <v>3813588.24</v>
      </c>
      <c r="J198" s="27">
        <v>196610124.12</v>
      </c>
      <c r="K198" s="27" t="s">
        <v>241</v>
      </c>
      <c r="L198" s="27"/>
      <c r="M198" s="27">
        <v>-56322683.119999997</v>
      </c>
      <c r="N198" s="27">
        <v>0</v>
      </c>
      <c r="O198" s="28">
        <v>196610124.12</v>
      </c>
    </row>
    <row r="199" spans="1:15" ht="40.5" x14ac:dyDescent="0.25">
      <c r="A199" s="21" t="s">
        <v>235</v>
      </c>
      <c r="B199" s="21" t="s">
        <v>77</v>
      </c>
      <c r="C199" s="22" t="s">
        <v>78</v>
      </c>
      <c r="D199" s="22" t="s">
        <v>79</v>
      </c>
      <c r="E199" s="27">
        <v>0</v>
      </c>
      <c r="F199" s="27">
        <v>0</v>
      </c>
      <c r="G199" s="27">
        <v>0</v>
      </c>
      <c r="H199" s="27">
        <v>0</v>
      </c>
      <c r="I199" s="27">
        <v>32004.240000000002</v>
      </c>
      <c r="J199" s="27">
        <v>3845834.12</v>
      </c>
      <c r="K199" s="27">
        <v>0</v>
      </c>
      <c r="L199" s="27"/>
      <c r="M199" s="27">
        <v>-3845834.12</v>
      </c>
      <c r="N199" s="27">
        <v>0</v>
      </c>
      <c r="O199" s="28">
        <v>3845834.12</v>
      </c>
    </row>
    <row r="200" spans="1:15" ht="50.25" x14ac:dyDescent="0.25">
      <c r="A200" s="21" t="s">
        <v>235</v>
      </c>
      <c r="B200" s="21" t="s">
        <v>81</v>
      </c>
      <c r="C200" s="22" t="s">
        <v>82</v>
      </c>
      <c r="D200" s="22" t="s">
        <v>83</v>
      </c>
      <c r="E200" s="27">
        <v>0</v>
      </c>
      <c r="F200" s="27">
        <v>0</v>
      </c>
      <c r="G200" s="27">
        <v>0</v>
      </c>
      <c r="H200" s="27">
        <v>0</v>
      </c>
      <c r="I200" s="27">
        <v>32004.240000000002</v>
      </c>
      <c r="J200" s="27">
        <v>3845834.12</v>
      </c>
      <c r="K200" s="27">
        <v>0</v>
      </c>
      <c r="L200" s="27"/>
      <c r="M200" s="27">
        <v>-3845834.12</v>
      </c>
      <c r="N200" s="27">
        <v>0</v>
      </c>
      <c r="O200" s="28">
        <v>3845834.12</v>
      </c>
    </row>
    <row r="201" spans="1:15" ht="21" x14ac:dyDescent="0.25">
      <c r="A201" s="21" t="s">
        <v>235</v>
      </c>
      <c r="B201" s="21" t="s">
        <v>84</v>
      </c>
      <c r="C201" s="22" t="s">
        <v>85</v>
      </c>
      <c r="D201" s="22" t="s">
        <v>159</v>
      </c>
      <c r="E201" s="27">
        <v>0</v>
      </c>
      <c r="F201" s="27">
        <v>0</v>
      </c>
      <c r="G201" s="27">
        <v>140287441</v>
      </c>
      <c r="H201" s="27">
        <v>140287441</v>
      </c>
      <c r="I201" s="27">
        <v>0</v>
      </c>
      <c r="J201" s="27">
        <v>140287441</v>
      </c>
      <c r="K201" s="27">
        <v>100</v>
      </c>
      <c r="L201" s="27"/>
      <c r="M201" s="27">
        <v>0</v>
      </c>
      <c r="N201" s="27">
        <v>0</v>
      </c>
      <c r="O201" s="28">
        <v>140287441</v>
      </c>
    </row>
    <row r="202" spans="1:15" ht="21.75" thickBot="1" x14ac:dyDescent="0.3">
      <c r="A202" s="21" t="s">
        <v>235</v>
      </c>
      <c r="B202" s="21" t="s">
        <v>87</v>
      </c>
      <c r="C202" s="23" t="s">
        <v>88</v>
      </c>
      <c r="D202" s="23" t="s">
        <v>124</v>
      </c>
      <c r="E202" s="29">
        <v>0</v>
      </c>
      <c r="F202" s="29">
        <v>0</v>
      </c>
      <c r="G202" s="29">
        <v>0</v>
      </c>
      <c r="H202" s="29">
        <v>0</v>
      </c>
      <c r="I202" s="29">
        <v>3781584</v>
      </c>
      <c r="J202" s="29">
        <v>52476849</v>
      </c>
      <c r="K202" s="29">
        <v>0</v>
      </c>
      <c r="L202" s="29"/>
      <c r="M202" s="29">
        <v>-52476849</v>
      </c>
      <c r="N202" s="29">
        <v>0</v>
      </c>
      <c r="O202" s="30">
        <v>52476849</v>
      </c>
    </row>
    <row r="203" spans="1:15" ht="21" x14ac:dyDescent="0.25">
      <c r="A203" s="21" t="s">
        <v>243</v>
      </c>
      <c r="B203" s="21" t="s">
        <v>37</v>
      </c>
      <c r="C203" s="22" t="s">
        <v>38</v>
      </c>
      <c r="D203" s="22" t="s">
        <v>39</v>
      </c>
      <c r="E203" s="27">
        <v>17137006000</v>
      </c>
      <c r="F203" s="27">
        <v>0</v>
      </c>
      <c r="G203" s="27">
        <v>0</v>
      </c>
      <c r="H203" s="27">
        <v>17137006000</v>
      </c>
      <c r="I203" s="27">
        <v>4286560430.6900001</v>
      </c>
      <c r="J203" s="27">
        <v>17115436069.4</v>
      </c>
      <c r="K203" s="27" t="s">
        <v>246</v>
      </c>
      <c r="L203" s="27"/>
      <c r="M203" s="27">
        <v>21569930.600000001</v>
      </c>
      <c r="N203" s="27">
        <v>0</v>
      </c>
      <c r="O203" s="28">
        <v>17115436069.4</v>
      </c>
    </row>
    <row r="204" spans="1:15" ht="21" x14ac:dyDescent="0.25">
      <c r="A204" s="21" t="s">
        <v>243</v>
      </c>
      <c r="B204" s="21" t="s">
        <v>41</v>
      </c>
      <c r="C204" s="22" t="s">
        <v>42</v>
      </c>
      <c r="D204" s="22" t="s">
        <v>43</v>
      </c>
      <c r="E204" s="27">
        <v>72415000</v>
      </c>
      <c r="F204" s="27">
        <v>0</v>
      </c>
      <c r="G204" s="27">
        <v>0</v>
      </c>
      <c r="H204" s="27">
        <v>72415000</v>
      </c>
      <c r="I204" s="27">
        <v>20387344</v>
      </c>
      <c r="J204" s="27">
        <v>47524707</v>
      </c>
      <c r="K204" s="27" t="s">
        <v>247</v>
      </c>
      <c r="L204" s="27"/>
      <c r="M204" s="27">
        <v>24890293</v>
      </c>
      <c r="N204" s="27">
        <v>0</v>
      </c>
      <c r="O204" s="28">
        <v>47524707</v>
      </c>
    </row>
    <row r="205" spans="1:15" ht="21" x14ac:dyDescent="0.25">
      <c r="A205" s="21" t="s">
        <v>243</v>
      </c>
      <c r="B205" s="21" t="s">
        <v>45</v>
      </c>
      <c r="C205" s="22" t="s">
        <v>46</v>
      </c>
      <c r="D205" s="22" t="s">
        <v>47</v>
      </c>
      <c r="E205" s="27">
        <v>72415000</v>
      </c>
      <c r="F205" s="27">
        <v>0</v>
      </c>
      <c r="G205" s="27">
        <v>0</v>
      </c>
      <c r="H205" s="27">
        <v>72415000</v>
      </c>
      <c r="I205" s="27">
        <v>20387344</v>
      </c>
      <c r="J205" s="27">
        <v>47524707</v>
      </c>
      <c r="K205" s="27" t="s">
        <v>247</v>
      </c>
      <c r="L205" s="27"/>
      <c r="M205" s="27">
        <v>24890293</v>
      </c>
      <c r="N205" s="27">
        <v>0</v>
      </c>
      <c r="O205" s="28">
        <v>47524707</v>
      </c>
    </row>
    <row r="206" spans="1:15" ht="21" x14ac:dyDescent="0.25">
      <c r="A206" s="21" t="s">
        <v>243</v>
      </c>
      <c r="B206" s="21" t="s">
        <v>48</v>
      </c>
      <c r="C206" s="22" t="s">
        <v>49</v>
      </c>
      <c r="D206" s="22" t="s">
        <v>50</v>
      </c>
      <c r="E206" s="27">
        <v>69465000</v>
      </c>
      <c r="F206" s="27">
        <v>0</v>
      </c>
      <c r="G206" s="27">
        <v>0</v>
      </c>
      <c r="H206" s="27">
        <v>69465000</v>
      </c>
      <c r="I206" s="27">
        <v>1650000</v>
      </c>
      <c r="J206" s="27">
        <v>10481365</v>
      </c>
      <c r="K206" s="27" t="s">
        <v>248</v>
      </c>
      <c r="L206" s="27"/>
      <c r="M206" s="27">
        <v>58983635</v>
      </c>
      <c r="N206" s="27">
        <v>0</v>
      </c>
      <c r="O206" s="28">
        <v>10481365</v>
      </c>
    </row>
    <row r="207" spans="1:15" ht="21" x14ac:dyDescent="0.25">
      <c r="A207" s="21" t="s">
        <v>243</v>
      </c>
      <c r="B207" s="21" t="s">
        <v>58</v>
      </c>
      <c r="C207" s="22" t="s">
        <v>59</v>
      </c>
      <c r="D207" s="22" t="s">
        <v>60</v>
      </c>
      <c r="E207" s="27">
        <v>2950000</v>
      </c>
      <c r="F207" s="27">
        <v>0</v>
      </c>
      <c r="G207" s="27">
        <v>0</v>
      </c>
      <c r="H207" s="27">
        <v>2950000</v>
      </c>
      <c r="I207" s="27">
        <v>18737344</v>
      </c>
      <c r="J207" s="27">
        <v>37043342</v>
      </c>
      <c r="K207" s="27">
        <v>1255.7</v>
      </c>
      <c r="L207" s="27"/>
      <c r="M207" s="27">
        <v>-34093342</v>
      </c>
      <c r="N207" s="27">
        <v>0</v>
      </c>
      <c r="O207" s="28">
        <v>37043342</v>
      </c>
    </row>
    <row r="208" spans="1:15" ht="21" x14ac:dyDescent="0.25">
      <c r="A208" s="21" t="s">
        <v>243</v>
      </c>
      <c r="B208" s="21" t="s">
        <v>61</v>
      </c>
      <c r="C208" s="22" t="s">
        <v>62</v>
      </c>
      <c r="D208" s="22" t="s">
        <v>63</v>
      </c>
      <c r="E208" s="27">
        <v>17064591000</v>
      </c>
      <c r="F208" s="27">
        <v>0</v>
      </c>
      <c r="G208" s="27">
        <v>0</v>
      </c>
      <c r="H208" s="27">
        <v>17064591000</v>
      </c>
      <c r="I208" s="27">
        <v>4266147750</v>
      </c>
      <c r="J208" s="27">
        <v>17064591000</v>
      </c>
      <c r="K208" s="27">
        <v>100</v>
      </c>
      <c r="L208" s="27"/>
      <c r="M208" s="27">
        <v>0</v>
      </c>
      <c r="N208" s="27">
        <v>0</v>
      </c>
      <c r="O208" s="28">
        <v>17064591000</v>
      </c>
    </row>
    <row r="209" spans="1:15" ht="21" x14ac:dyDescent="0.25">
      <c r="A209" s="21" t="s">
        <v>243</v>
      </c>
      <c r="B209" s="21" t="s">
        <v>64</v>
      </c>
      <c r="C209" s="22" t="s">
        <v>65</v>
      </c>
      <c r="D209" s="22" t="s">
        <v>66</v>
      </c>
      <c r="E209" s="27">
        <v>17064591000</v>
      </c>
      <c r="F209" s="27">
        <v>0</v>
      </c>
      <c r="G209" s="27">
        <v>0</v>
      </c>
      <c r="H209" s="27">
        <v>17064591000</v>
      </c>
      <c r="I209" s="27">
        <v>4266147750</v>
      </c>
      <c r="J209" s="27">
        <v>17064591000</v>
      </c>
      <c r="K209" s="27">
        <v>100</v>
      </c>
      <c r="L209" s="27"/>
      <c r="M209" s="27">
        <v>0</v>
      </c>
      <c r="N209" s="27">
        <v>0</v>
      </c>
      <c r="O209" s="28">
        <v>17064591000</v>
      </c>
    </row>
    <row r="210" spans="1:15" ht="40.5" x14ac:dyDescent="0.25">
      <c r="A210" s="21" t="s">
        <v>243</v>
      </c>
      <c r="B210" s="21" t="s">
        <v>67</v>
      </c>
      <c r="C210" s="22" t="s">
        <v>68</v>
      </c>
      <c r="D210" s="22" t="s">
        <v>69</v>
      </c>
      <c r="E210" s="27">
        <v>17064591000</v>
      </c>
      <c r="F210" s="27">
        <v>0</v>
      </c>
      <c r="G210" s="27">
        <v>0</v>
      </c>
      <c r="H210" s="27">
        <v>17064591000</v>
      </c>
      <c r="I210" s="27">
        <v>4266147750</v>
      </c>
      <c r="J210" s="27">
        <v>17064591000</v>
      </c>
      <c r="K210" s="27">
        <v>100</v>
      </c>
      <c r="L210" s="27"/>
      <c r="M210" s="27">
        <v>0</v>
      </c>
      <c r="N210" s="27">
        <v>0</v>
      </c>
      <c r="O210" s="28">
        <v>17064591000</v>
      </c>
    </row>
    <row r="211" spans="1:15" ht="21" x14ac:dyDescent="0.25">
      <c r="A211" s="21" t="s">
        <v>243</v>
      </c>
      <c r="B211" s="21" t="s">
        <v>70</v>
      </c>
      <c r="C211" s="22" t="s">
        <v>71</v>
      </c>
      <c r="D211" s="22" t="s">
        <v>72</v>
      </c>
      <c r="E211" s="27">
        <v>17064591000</v>
      </c>
      <c r="F211" s="27">
        <v>0</v>
      </c>
      <c r="G211" s="27">
        <v>0</v>
      </c>
      <c r="H211" s="27">
        <v>17064591000</v>
      </c>
      <c r="I211" s="27">
        <v>4266147750</v>
      </c>
      <c r="J211" s="27">
        <v>17064591000</v>
      </c>
      <c r="K211" s="27">
        <v>100</v>
      </c>
      <c r="L211" s="27"/>
      <c r="M211" s="27">
        <v>0</v>
      </c>
      <c r="N211" s="27">
        <v>0</v>
      </c>
      <c r="O211" s="28">
        <v>17064591000</v>
      </c>
    </row>
    <row r="212" spans="1:15" ht="21" x14ac:dyDescent="0.25">
      <c r="A212" s="21" t="s">
        <v>243</v>
      </c>
      <c r="B212" s="21" t="s">
        <v>73</v>
      </c>
      <c r="C212" s="22" t="s">
        <v>74</v>
      </c>
      <c r="D212" s="22" t="s">
        <v>75</v>
      </c>
      <c r="E212" s="27">
        <v>0</v>
      </c>
      <c r="F212" s="27">
        <v>0</v>
      </c>
      <c r="G212" s="27">
        <v>0</v>
      </c>
      <c r="H212" s="27">
        <v>0</v>
      </c>
      <c r="I212" s="27">
        <v>25336.69</v>
      </c>
      <c r="J212" s="27">
        <v>3320362.4</v>
      </c>
      <c r="K212" s="27">
        <v>0</v>
      </c>
      <c r="L212" s="27"/>
      <c r="M212" s="27">
        <v>-3320362.4</v>
      </c>
      <c r="N212" s="27">
        <v>0</v>
      </c>
      <c r="O212" s="28">
        <v>3320362.4</v>
      </c>
    </row>
    <row r="213" spans="1:15" ht="40.5" x14ac:dyDescent="0.25">
      <c r="A213" s="21" t="s">
        <v>243</v>
      </c>
      <c r="B213" s="21" t="s">
        <v>77</v>
      </c>
      <c r="C213" s="22" t="s">
        <v>78</v>
      </c>
      <c r="D213" s="22" t="s">
        <v>79</v>
      </c>
      <c r="E213" s="27">
        <v>0</v>
      </c>
      <c r="F213" s="27">
        <v>0</v>
      </c>
      <c r="G213" s="27">
        <v>0</v>
      </c>
      <c r="H213" s="27">
        <v>0</v>
      </c>
      <c r="I213" s="27">
        <v>25336.69</v>
      </c>
      <c r="J213" s="27">
        <v>3320362.4</v>
      </c>
      <c r="K213" s="27">
        <v>0</v>
      </c>
      <c r="L213" s="27"/>
      <c r="M213" s="27">
        <v>-3320362.4</v>
      </c>
      <c r="N213" s="27">
        <v>0</v>
      </c>
      <c r="O213" s="28">
        <v>3320362.4</v>
      </c>
    </row>
    <row r="214" spans="1:15" ht="51" thickBot="1" x14ac:dyDescent="0.3">
      <c r="A214" s="21" t="s">
        <v>243</v>
      </c>
      <c r="B214" s="21" t="s">
        <v>81</v>
      </c>
      <c r="C214" s="23" t="s">
        <v>82</v>
      </c>
      <c r="D214" s="23" t="s">
        <v>158</v>
      </c>
      <c r="E214" s="29">
        <v>0</v>
      </c>
      <c r="F214" s="29">
        <v>0</v>
      </c>
      <c r="G214" s="29">
        <v>0</v>
      </c>
      <c r="H214" s="29">
        <v>0</v>
      </c>
      <c r="I214" s="29">
        <v>25336.69</v>
      </c>
      <c r="J214" s="29">
        <v>3320362.4</v>
      </c>
      <c r="K214" s="29">
        <v>0</v>
      </c>
      <c r="L214" s="29"/>
      <c r="M214" s="29">
        <v>-3320362.4</v>
      </c>
      <c r="N214" s="29">
        <v>0</v>
      </c>
      <c r="O214" s="30">
        <v>3320362.4</v>
      </c>
    </row>
    <row r="215" spans="1:15" ht="21" x14ac:dyDescent="0.25">
      <c r="A215" s="21" t="s">
        <v>250</v>
      </c>
      <c r="B215" s="21" t="s">
        <v>37</v>
      </c>
      <c r="C215" s="22" t="s">
        <v>38</v>
      </c>
      <c r="D215" s="22" t="s">
        <v>39</v>
      </c>
      <c r="E215" s="27">
        <v>21977555000</v>
      </c>
      <c r="F215" s="27">
        <v>0</v>
      </c>
      <c r="G215" s="27">
        <v>0</v>
      </c>
      <c r="H215" s="27">
        <v>21977555000</v>
      </c>
      <c r="I215" s="27">
        <v>5417095480.6599998</v>
      </c>
      <c r="J215" s="27">
        <v>21951640977.110001</v>
      </c>
      <c r="K215" s="27" t="s">
        <v>253</v>
      </c>
      <c r="L215" s="27"/>
      <c r="M215" s="27">
        <v>25914022.890000001</v>
      </c>
      <c r="N215" s="27">
        <v>0</v>
      </c>
      <c r="O215" s="28">
        <v>21951640977.110001</v>
      </c>
    </row>
    <row r="216" spans="1:15" ht="21" x14ac:dyDescent="0.25">
      <c r="A216" s="21" t="s">
        <v>250</v>
      </c>
      <c r="B216" s="21" t="s">
        <v>41</v>
      </c>
      <c r="C216" s="22" t="s">
        <v>42</v>
      </c>
      <c r="D216" s="22" t="s">
        <v>43</v>
      </c>
      <c r="E216" s="27">
        <v>251500000</v>
      </c>
      <c r="F216" s="27">
        <v>0</v>
      </c>
      <c r="G216" s="27">
        <v>0</v>
      </c>
      <c r="H216" s="27">
        <v>251500000</v>
      </c>
      <c r="I216" s="27">
        <v>18445505.91</v>
      </c>
      <c r="J216" s="27">
        <v>221124083.40000001</v>
      </c>
      <c r="K216" s="27" t="s">
        <v>80</v>
      </c>
      <c r="L216" s="27"/>
      <c r="M216" s="27">
        <v>30375916.600000001</v>
      </c>
      <c r="N216" s="27">
        <v>0</v>
      </c>
      <c r="O216" s="28">
        <v>221124083.40000001</v>
      </c>
    </row>
    <row r="217" spans="1:15" ht="21" x14ac:dyDescent="0.25">
      <c r="A217" s="21" t="s">
        <v>250</v>
      </c>
      <c r="B217" s="21" t="s">
        <v>45</v>
      </c>
      <c r="C217" s="22" t="s">
        <v>46</v>
      </c>
      <c r="D217" s="22" t="s">
        <v>47</v>
      </c>
      <c r="E217" s="27">
        <v>251500000</v>
      </c>
      <c r="F217" s="27">
        <v>0</v>
      </c>
      <c r="G217" s="27">
        <v>0</v>
      </c>
      <c r="H217" s="27">
        <v>251500000</v>
      </c>
      <c r="I217" s="27">
        <v>18445505.91</v>
      </c>
      <c r="J217" s="27">
        <v>221124083.40000001</v>
      </c>
      <c r="K217" s="27" t="s">
        <v>80</v>
      </c>
      <c r="L217" s="27"/>
      <c r="M217" s="27">
        <v>30375916.600000001</v>
      </c>
      <c r="N217" s="27">
        <v>0</v>
      </c>
      <c r="O217" s="28">
        <v>221124083.40000001</v>
      </c>
    </row>
    <row r="218" spans="1:15" ht="21" x14ac:dyDescent="0.25">
      <c r="A218" s="21" t="s">
        <v>250</v>
      </c>
      <c r="B218" s="21" t="s">
        <v>48</v>
      </c>
      <c r="C218" s="22" t="s">
        <v>49</v>
      </c>
      <c r="D218" s="22" t="s">
        <v>50</v>
      </c>
      <c r="E218" s="27">
        <v>250000000</v>
      </c>
      <c r="F218" s="27">
        <v>0</v>
      </c>
      <c r="G218" s="27">
        <v>0</v>
      </c>
      <c r="H218" s="27">
        <v>250000000</v>
      </c>
      <c r="I218" s="27">
        <v>18395195.91</v>
      </c>
      <c r="J218" s="27">
        <v>219947714.40000001</v>
      </c>
      <c r="K218" s="27" t="s">
        <v>254</v>
      </c>
      <c r="L218" s="27"/>
      <c r="M218" s="27">
        <v>30052285.600000001</v>
      </c>
      <c r="N218" s="27">
        <v>0</v>
      </c>
      <c r="O218" s="28">
        <v>219947714.40000001</v>
      </c>
    </row>
    <row r="219" spans="1:15" ht="21" x14ac:dyDescent="0.25">
      <c r="A219" s="21" t="s">
        <v>250</v>
      </c>
      <c r="B219" s="21" t="s">
        <v>58</v>
      </c>
      <c r="C219" s="22" t="s">
        <v>59</v>
      </c>
      <c r="D219" s="22" t="s">
        <v>60</v>
      </c>
      <c r="E219" s="27">
        <v>1500000</v>
      </c>
      <c r="F219" s="27">
        <v>0</v>
      </c>
      <c r="G219" s="27">
        <v>0</v>
      </c>
      <c r="H219" s="27">
        <v>1500000</v>
      </c>
      <c r="I219" s="27">
        <v>50.31</v>
      </c>
      <c r="J219" s="27">
        <v>1176369</v>
      </c>
      <c r="K219" s="27" t="s">
        <v>255</v>
      </c>
      <c r="L219" s="27"/>
      <c r="M219" s="27">
        <v>323.63099999999997</v>
      </c>
      <c r="N219" s="27">
        <v>0</v>
      </c>
      <c r="O219" s="28">
        <v>1176369</v>
      </c>
    </row>
    <row r="220" spans="1:15" ht="21" x14ac:dyDescent="0.25">
      <c r="A220" s="21" t="s">
        <v>250</v>
      </c>
      <c r="B220" s="21" t="s">
        <v>61</v>
      </c>
      <c r="C220" s="22" t="s">
        <v>62</v>
      </c>
      <c r="D220" s="22" t="s">
        <v>63</v>
      </c>
      <c r="E220" s="27">
        <v>21523055000</v>
      </c>
      <c r="F220" s="27">
        <v>0</v>
      </c>
      <c r="G220" s="27">
        <v>0</v>
      </c>
      <c r="H220" s="27">
        <v>21523055000</v>
      </c>
      <c r="I220" s="27">
        <v>5375662000</v>
      </c>
      <c r="J220" s="27">
        <v>21523055000</v>
      </c>
      <c r="K220" s="27">
        <v>100</v>
      </c>
      <c r="L220" s="27"/>
      <c r="M220" s="27">
        <v>0</v>
      </c>
      <c r="N220" s="27">
        <v>0</v>
      </c>
      <c r="O220" s="28">
        <v>21523055000</v>
      </c>
    </row>
    <row r="221" spans="1:15" ht="21" x14ac:dyDescent="0.25">
      <c r="A221" s="21" t="s">
        <v>250</v>
      </c>
      <c r="B221" s="21" t="s">
        <v>64</v>
      </c>
      <c r="C221" s="22" t="s">
        <v>65</v>
      </c>
      <c r="D221" s="22" t="s">
        <v>66</v>
      </c>
      <c r="E221" s="27">
        <v>21523055000</v>
      </c>
      <c r="F221" s="27">
        <v>0</v>
      </c>
      <c r="G221" s="27">
        <v>0</v>
      </c>
      <c r="H221" s="27">
        <v>21523055000</v>
      </c>
      <c r="I221" s="27">
        <v>5375662000</v>
      </c>
      <c r="J221" s="27">
        <v>21523055000</v>
      </c>
      <c r="K221" s="27">
        <v>100</v>
      </c>
      <c r="L221" s="27"/>
      <c r="M221" s="27">
        <v>0</v>
      </c>
      <c r="N221" s="27">
        <v>0</v>
      </c>
      <c r="O221" s="28">
        <v>21523055000</v>
      </c>
    </row>
    <row r="222" spans="1:15" ht="40.5" x14ac:dyDescent="0.25">
      <c r="A222" s="21" t="s">
        <v>250</v>
      </c>
      <c r="B222" s="21" t="s">
        <v>67</v>
      </c>
      <c r="C222" s="22" t="s">
        <v>68</v>
      </c>
      <c r="D222" s="22" t="s">
        <v>69</v>
      </c>
      <c r="E222" s="27">
        <v>21523055000</v>
      </c>
      <c r="F222" s="27">
        <v>0</v>
      </c>
      <c r="G222" s="27">
        <v>0</v>
      </c>
      <c r="H222" s="27">
        <v>21523055000</v>
      </c>
      <c r="I222" s="27">
        <v>5375662000</v>
      </c>
      <c r="J222" s="27">
        <v>21523055000</v>
      </c>
      <c r="K222" s="27">
        <v>100</v>
      </c>
      <c r="L222" s="27"/>
      <c r="M222" s="27">
        <v>0</v>
      </c>
      <c r="N222" s="27">
        <v>0</v>
      </c>
      <c r="O222" s="28">
        <v>21523055000</v>
      </c>
    </row>
    <row r="223" spans="1:15" ht="21" x14ac:dyDescent="0.25">
      <c r="A223" s="21" t="s">
        <v>250</v>
      </c>
      <c r="B223" s="21" t="s">
        <v>70</v>
      </c>
      <c r="C223" s="22" t="s">
        <v>71</v>
      </c>
      <c r="D223" s="22" t="s">
        <v>72</v>
      </c>
      <c r="E223" s="27">
        <v>21523055000</v>
      </c>
      <c r="F223" s="27">
        <v>0</v>
      </c>
      <c r="G223" s="27">
        <v>0</v>
      </c>
      <c r="H223" s="27">
        <v>21523055000</v>
      </c>
      <c r="I223" s="27">
        <v>5375662000</v>
      </c>
      <c r="J223" s="27">
        <v>21523055000</v>
      </c>
      <c r="K223" s="27">
        <v>100</v>
      </c>
      <c r="L223" s="27"/>
      <c r="M223" s="27">
        <v>0</v>
      </c>
      <c r="N223" s="27">
        <v>0</v>
      </c>
      <c r="O223" s="28">
        <v>21523055000</v>
      </c>
    </row>
    <row r="224" spans="1:15" ht="21" x14ac:dyDescent="0.25">
      <c r="A224" s="21" t="s">
        <v>250</v>
      </c>
      <c r="B224" s="21" t="s">
        <v>73</v>
      </c>
      <c r="C224" s="22" t="s">
        <v>74</v>
      </c>
      <c r="D224" s="22" t="s">
        <v>75</v>
      </c>
      <c r="E224" s="27">
        <v>203000000</v>
      </c>
      <c r="F224" s="27">
        <v>0</v>
      </c>
      <c r="G224" s="27">
        <v>0</v>
      </c>
      <c r="H224" s="27">
        <v>203000000</v>
      </c>
      <c r="I224" s="27">
        <v>22987974.75</v>
      </c>
      <c r="J224" s="27">
        <v>207461893.71000001</v>
      </c>
      <c r="K224" s="27" t="s">
        <v>256</v>
      </c>
      <c r="L224" s="27"/>
      <c r="M224" s="27">
        <v>-4461893.71</v>
      </c>
      <c r="N224" s="27">
        <v>0</v>
      </c>
      <c r="O224" s="28">
        <v>207461893.71000001</v>
      </c>
    </row>
    <row r="225" spans="1:15" ht="21" x14ac:dyDescent="0.25">
      <c r="A225" s="21" t="s">
        <v>250</v>
      </c>
      <c r="B225" s="21" t="s">
        <v>101</v>
      </c>
      <c r="C225" s="22" t="s">
        <v>102</v>
      </c>
      <c r="D225" s="22" t="s">
        <v>103</v>
      </c>
      <c r="E225" s="27">
        <v>2000000</v>
      </c>
      <c r="F225" s="27">
        <v>0</v>
      </c>
      <c r="G225" s="27">
        <v>0</v>
      </c>
      <c r="H225" s="27">
        <v>2000000</v>
      </c>
      <c r="I225" s="27">
        <v>0</v>
      </c>
      <c r="J225" s="27">
        <v>42447544</v>
      </c>
      <c r="K225" s="27">
        <v>2122.37</v>
      </c>
      <c r="L225" s="27"/>
      <c r="M225" s="27">
        <v>-40447544</v>
      </c>
      <c r="N225" s="27">
        <v>0</v>
      </c>
      <c r="O225" s="28">
        <v>42447544</v>
      </c>
    </row>
    <row r="226" spans="1:15" ht="21" x14ac:dyDescent="0.25">
      <c r="A226" s="21" t="s">
        <v>250</v>
      </c>
      <c r="B226" s="21" t="s">
        <v>105</v>
      </c>
      <c r="C226" s="22" t="s">
        <v>106</v>
      </c>
      <c r="D226" s="22" t="s">
        <v>107</v>
      </c>
      <c r="E226" s="27">
        <v>2000000</v>
      </c>
      <c r="F226" s="27">
        <v>0</v>
      </c>
      <c r="G226" s="27">
        <v>0</v>
      </c>
      <c r="H226" s="27">
        <v>2000000</v>
      </c>
      <c r="I226" s="27">
        <v>0</v>
      </c>
      <c r="J226" s="27">
        <v>42447544</v>
      </c>
      <c r="K226" s="27">
        <v>2122.37</v>
      </c>
      <c r="L226" s="27"/>
      <c r="M226" s="27">
        <v>-40447544</v>
      </c>
      <c r="N226" s="27">
        <v>0</v>
      </c>
      <c r="O226" s="28">
        <v>42447544</v>
      </c>
    </row>
    <row r="227" spans="1:15" ht="40.5" x14ac:dyDescent="0.25">
      <c r="A227" s="21" t="s">
        <v>250</v>
      </c>
      <c r="B227" s="21" t="s">
        <v>77</v>
      </c>
      <c r="C227" s="22" t="s">
        <v>78</v>
      </c>
      <c r="D227" s="22" t="s">
        <v>79</v>
      </c>
      <c r="E227" s="27">
        <v>1000000</v>
      </c>
      <c r="F227" s="27">
        <v>0</v>
      </c>
      <c r="G227" s="27">
        <v>0</v>
      </c>
      <c r="H227" s="27">
        <v>1000000</v>
      </c>
      <c r="I227" s="27">
        <v>50117.75</v>
      </c>
      <c r="J227" s="27">
        <v>16974178.32</v>
      </c>
      <c r="K227" s="27">
        <v>1697.41</v>
      </c>
      <c r="L227" s="27"/>
      <c r="M227" s="27">
        <v>-15974178.32</v>
      </c>
      <c r="N227" s="27">
        <v>0</v>
      </c>
      <c r="O227" s="28">
        <v>16974178.32</v>
      </c>
    </row>
    <row r="228" spans="1:15" ht="50.25" x14ac:dyDescent="0.25">
      <c r="A228" s="21" t="s">
        <v>250</v>
      </c>
      <c r="B228" s="21" t="s">
        <v>81</v>
      </c>
      <c r="C228" s="22" t="s">
        <v>82</v>
      </c>
      <c r="D228" s="22" t="s">
        <v>83</v>
      </c>
      <c r="E228" s="27">
        <v>1000000</v>
      </c>
      <c r="F228" s="27">
        <v>0</v>
      </c>
      <c r="G228" s="27">
        <v>0</v>
      </c>
      <c r="H228" s="27">
        <v>1000000</v>
      </c>
      <c r="I228" s="27">
        <v>50117.75</v>
      </c>
      <c r="J228" s="27">
        <v>16974178.32</v>
      </c>
      <c r="K228" s="27">
        <v>1697.41</v>
      </c>
      <c r="L228" s="27"/>
      <c r="M228" s="27">
        <v>-15974178.32</v>
      </c>
      <c r="N228" s="27">
        <v>0</v>
      </c>
      <c r="O228" s="28">
        <v>16974178.32</v>
      </c>
    </row>
    <row r="229" spans="1:15" ht="21.75" thickBot="1" x14ac:dyDescent="0.3">
      <c r="A229" s="21" t="s">
        <v>250</v>
      </c>
      <c r="B229" s="21" t="s">
        <v>87</v>
      </c>
      <c r="C229" s="23" t="s">
        <v>88</v>
      </c>
      <c r="D229" s="23" t="s">
        <v>124</v>
      </c>
      <c r="E229" s="29">
        <v>200000000</v>
      </c>
      <c r="F229" s="29">
        <v>0</v>
      </c>
      <c r="G229" s="29">
        <v>0</v>
      </c>
      <c r="H229" s="29">
        <v>200000000</v>
      </c>
      <c r="I229" s="29">
        <v>22937857</v>
      </c>
      <c r="J229" s="29">
        <v>148040171.38999999</v>
      </c>
      <c r="K229" s="29" t="s">
        <v>257</v>
      </c>
      <c r="L229" s="29"/>
      <c r="M229" s="29">
        <v>51959828.609999999</v>
      </c>
      <c r="N229" s="29">
        <v>0</v>
      </c>
      <c r="O229" s="30">
        <v>148040171.38999999</v>
      </c>
    </row>
    <row r="230" spans="1:15" ht="21" x14ac:dyDescent="0.25">
      <c r="A230" s="21" t="s">
        <v>260</v>
      </c>
      <c r="B230" s="21" t="s">
        <v>37</v>
      </c>
      <c r="C230" s="22" t="s">
        <v>38</v>
      </c>
      <c r="D230" s="22" t="s">
        <v>39</v>
      </c>
      <c r="E230" s="27">
        <v>15296366000</v>
      </c>
      <c r="F230" s="27">
        <v>0</v>
      </c>
      <c r="G230" s="27">
        <v>0</v>
      </c>
      <c r="H230" s="27">
        <v>15296366000</v>
      </c>
      <c r="I230" s="27">
        <v>3824481420.9899998</v>
      </c>
      <c r="J230" s="27">
        <v>15742056593.879999</v>
      </c>
      <c r="K230" s="27" t="s">
        <v>263</v>
      </c>
      <c r="L230" s="27"/>
      <c r="M230" s="27">
        <v>-445690593.88</v>
      </c>
      <c r="N230" s="27">
        <v>0</v>
      </c>
      <c r="O230" s="28">
        <v>15742056593.879999</v>
      </c>
    </row>
    <row r="231" spans="1:15" ht="21" x14ac:dyDescent="0.25">
      <c r="A231" s="21" t="s">
        <v>260</v>
      </c>
      <c r="B231" s="21" t="s">
        <v>41</v>
      </c>
      <c r="C231" s="22" t="s">
        <v>42</v>
      </c>
      <c r="D231" s="22" t="s">
        <v>43</v>
      </c>
      <c r="E231" s="27">
        <v>73200000</v>
      </c>
      <c r="F231" s="27">
        <v>0</v>
      </c>
      <c r="G231" s="27">
        <v>0</v>
      </c>
      <c r="H231" s="27">
        <v>73200000</v>
      </c>
      <c r="I231" s="27">
        <v>5647686.9900000002</v>
      </c>
      <c r="J231" s="27">
        <v>385473446.94</v>
      </c>
      <c r="K231" s="27" t="s">
        <v>264</v>
      </c>
      <c r="L231" s="27"/>
      <c r="M231" s="27">
        <v>-312273446.94</v>
      </c>
      <c r="N231" s="27">
        <v>0</v>
      </c>
      <c r="O231" s="28">
        <v>385473446.94</v>
      </c>
    </row>
    <row r="232" spans="1:15" ht="21" x14ac:dyDescent="0.25">
      <c r="A232" s="21" t="s">
        <v>260</v>
      </c>
      <c r="B232" s="21" t="s">
        <v>45</v>
      </c>
      <c r="C232" s="22" t="s">
        <v>46</v>
      </c>
      <c r="D232" s="22" t="s">
        <v>47</v>
      </c>
      <c r="E232" s="27">
        <v>73200000</v>
      </c>
      <c r="F232" s="27">
        <v>0</v>
      </c>
      <c r="G232" s="27">
        <v>0</v>
      </c>
      <c r="H232" s="27">
        <v>73200000</v>
      </c>
      <c r="I232" s="27">
        <v>5647686.9900000002</v>
      </c>
      <c r="J232" s="27">
        <v>385473446.94</v>
      </c>
      <c r="K232" s="27" t="s">
        <v>264</v>
      </c>
      <c r="L232" s="27"/>
      <c r="M232" s="27">
        <v>-312273446.94</v>
      </c>
      <c r="N232" s="27">
        <v>0</v>
      </c>
      <c r="O232" s="28">
        <v>385473446.94</v>
      </c>
    </row>
    <row r="233" spans="1:15" ht="21" x14ac:dyDescent="0.25">
      <c r="A233" s="21" t="s">
        <v>260</v>
      </c>
      <c r="B233" s="21" t="s">
        <v>48</v>
      </c>
      <c r="C233" s="22" t="s">
        <v>49</v>
      </c>
      <c r="D233" s="22" t="s">
        <v>50</v>
      </c>
      <c r="E233" s="27">
        <v>73000000</v>
      </c>
      <c r="F233" s="27">
        <v>0</v>
      </c>
      <c r="G233" s="27">
        <v>0</v>
      </c>
      <c r="H233" s="27">
        <v>73000000</v>
      </c>
      <c r="I233" s="27">
        <v>3692036.99</v>
      </c>
      <c r="J233" s="27">
        <v>210165301.94999999</v>
      </c>
      <c r="K233" s="27" t="s">
        <v>265</v>
      </c>
      <c r="L233" s="27"/>
      <c r="M233" s="27">
        <v>-137165301.94999999</v>
      </c>
      <c r="N233" s="27">
        <v>0</v>
      </c>
      <c r="O233" s="28">
        <v>210165301.94999999</v>
      </c>
    </row>
    <row r="234" spans="1:15" ht="21" x14ac:dyDescent="0.25">
      <c r="A234" s="21" t="s">
        <v>260</v>
      </c>
      <c r="B234" s="21" t="s">
        <v>52</v>
      </c>
      <c r="C234" s="22" t="s">
        <v>53</v>
      </c>
      <c r="D234" s="22" t="s">
        <v>54</v>
      </c>
      <c r="E234" s="27">
        <v>0</v>
      </c>
      <c r="F234" s="27">
        <v>0</v>
      </c>
      <c r="G234" s="27">
        <v>0</v>
      </c>
      <c r="H234" s="27">
        <v>0</v>
      </c>
      <c r="I234" s="27">
        <v>0</v>
      </c>
      <c r="J234" s="27">
        <v>150000000</v>
      </c>
      <c r="K234" s="27">
        <v>0</v>
      </c>
      <c r="L234" s="27"/>
      <c r="M234" s="27">
        <v>-150000000</v>
      </c>
      <c r="N234" s="27">
        <v>0</v>
      </c>
      <c r="O234" s="28">
        <v>150000000</v>
      </c>
    </row>
    <row r="235" spans="1:15" ht="21" x14ac:dyDescent="0.25">
      <c r="A235" s="21" t="s">
        <v>260</v>
      </c>
      <c r="B235" s="21" t="s">
        <v>266</v>
      </c>
      <c r="C235" s="22" t="s">
        <v>267</v>
      </c>
      <c r="D235" s="22" t="s">
        <v>268</v>
      </c>
      <c r="E235" s="27">
        <v>0</v>
      </c>
      <c r="F235" s="27">
        <v>0</v>
      </c>
      <c r="G235" s="27">
        <v>0</v>
      </c>
      <c r="H235" s="27">
        <v>0</v>
      </c>
      <c r="I235" s="27">
        <v>0</v>
      </c>
      <c r="J235" s="27">
        <v>150000000</v>
      </c>
      <c r="K235" s="27">
        <v>0</v>
      </c>
      <c r="L235" s="27"/>
      <c r="M235" s="27">
        <v>-150000000</v>
      </c>
      <c r="N235" s="27">
        <v>0</v>
      </c>
      <c r="O235" s="28">
        <v>150000000</v>
      </c>
    </row>
    <row r="236" spans="1:15" ht="21" x14ac:dyDescent="0.25">
      <c r="A236" s="21" t="s">
        <v>260</v>
      </c>
      <c r="B236" s="21" t="s">
        <v>58</v>
      </c>
      <c r="C236" s="22" t="s">
        <v>59</v>
      </c>
      <c r="D236" s="22" t="s">
        <v>60</v>
      </c>
      <c r="E236" s="27">
        <v>200</v>
      </c>
      <c r="F236" s="27">
        <v>0</v>
      </c>
      <c r="G236" s="27">
        <v>0</v>
      </c>
      <c r="H236" s="27">
        <v>200</v>
      </c>
      <c r="I236" s="27">
        <v>1955650</v>
      </c>
      <c r="J236" s="27">
        <v>25308144.989999998</v>
      </c>
      <c r="K236" s="27">
        <v>12654.07</v>
      </c>
      <c r="L236" s="27"/>
      <c r="M236" s="27">
        <v>-25108144.989999998</v>
      </c>
      <c r="N236" s="27">
        <v>0</v>
      </c>
      <c r="O236" s="28">
        <v>25308144.989999998</v>
      </c>
    </row>
    <row r="237" spans="1:15" ht="21" x14ac:dyDescent="0.25">
      <c r="A237" s="21" t="s">
        <v>260</v>
      </c>
      <c r="B237" s="21" t="s">
        <v>61</v>
      </c>
      <c r="C237" s="22" t="s">
        <v>62</v>
      </c>
      <c r="D237" s="22" t="s">
        <v>63</v>
      </c>
      <c r="E237" s="27">
        <v>15221166000</v>
      </c>
      <c r="F237" s="27">
        <v>0</v>
      </c>
      <c r="G237" s="27">
        <v>0</v>
      </c>
      <c r="H237" s="27">
        <v>15221166000</v>
      </c>
      <c r="I237" s="27">
        <v>3805291500</v>
      </c>
      <c r="J237" s="27">
        <v>15221166000</v>
      </c>
      <c r="K237" s="27">
        <v>100</v>
      </c>
      <c r="L237" s="27"/>
      <c r="M237" s="27">
        <v>0</v>
      </c>
      <c r="N237" s="27">
        <v>0</v>
      </c>
      <c r="O237" s="28">
        <v>15221166000</v>
      </c>
    </row>
    <row r="238" spans="1:15" ht="21" x14ac:dyDescent="0.25">
      <c r="A238" s="21" t="s">
        <v>260</v>
      </c>
      <c r="B238" s="21" t="s">
        <v>64</v>
      </c>
      <c r="C238" s="22" t="s">
        <v>65</v>
      </c>
      <c r="D238" s="22" t="s">
        <v>66</v>
      </c>
      <c r="E238" s="27">
        <v>15221166000</v>
      </c>
      <c r="F238" s="27">
        <v>0</v>
      </c>
      <c r="G238" s="27">
        <v>0</v>
      </c>
      <c r="H238" s="27">
        <v>15221166000</v>
      </c>
      <c r="I238" s="27">
        <v>3805291500</v>
      </c>
      <c r="J238" s="27">
        <v>15221166000</v>
      </c>
      <c r="K238" s="27">
        <v>100</v>
      </c>
      <c r="L238" s="27"/>
      <c r="M238" s="27">
        <v>0</v>
      </c>
      <c r="N238" s="27">
        <v>0</v>
      </c>
      <c r="O238" s="28">
        <v>15221166000</v>
      </c>
    </row>
    <row r="239" spans="1:15" ht="40.5" x14ac:dyDescent="0.25">
      <c r="A239" s="21" t="s">
        <v>260</v>
      </c>
      <c r="B239" s="21" t="s">
        <v>67</v>
      </c>
      <c r="C239" s="22" t="s">
        <v>68</v>
      </c>
      <c r="D239" s="22" t="s">
        <v>69</v>
      </c>
      <c r="E239" s="27">
        <v>15221166000</v>
      </c>
      <c r="F239" s="27">
        <v>0</v>
      </c>
      <c r="G239" s="27">
        <v>0</v>
      </c>
      <c r="H239" s="27">
        <v>15221166000</v>
      </c>
      <c r="I239" s="27">
        <v>3805291500</v>
      </c>
      <c r="J239" s="27">
        <v>15221166000</v>
      </c>
      <c r="K239" s="27">
        <v>100</v>
      </c>
      <c r="L239" s="27"/>
      <c r="M239" s="27">
        <v>0</v>
      </c>
      <c r="N239" s="27">
        <v>0</v>
      </c>
      <c r="O239" s="28">
        <v>15221166000</v>
      </c>
    </row>
    <row r="240" spans="1:15" ht="21" x14ac:dyDescent="0.25">
      <c r="A240" s="21" t="s">
        <v>260</v>
      </c>
      <c r="B240" s="21" t="s">
        <v>70</v>
      </c>
      <c r="C240" s="22" t="s">
        <v>71</v>
      </c>
      <c r="D240" s="22" t="s">
        <v>72</v>
      </c>
      <c r="E240" s="27">
        <v>15221166000</v>
      </c>
      <c r="F240" s="27">
        <v>0</v>
      </c>
      <c r="G240" s="27">
        <v>0</v>
      </c>
      <c r="H240" s="27">
        <v>15221166000</v>
      </c>
      <c r="I240" s="27">
        <v>3805291500</v>
      </c>
      <c r="J240" s="27">
        <v>15221166000</v>
      </c>
      <c r="K240" s="27">
        <v>100</v>
      </c>
      <c r="L240" s="27"/>
      <c r="M240" s="27">
        <v>0</v>
      </c>
      <c r="N240" s="27">
        <v>0</v>
      </c>
      <c r="O240" s="28">
        <v>15221166000</v>
      </c>
    </row>
    <row r="241" spans="1:15" ht="21" x14ac:dyDescent="0.25">
      <c r="A241" s="21" t="s">
        <v>260</v>
      </c>
      <c r="B241" s="21" t="s">
        <v>73</v>
      </c>
      <c r="C241" s="22" t="s">
        <v>74</v>
      </c>
      <c r="D241" s="22" t="s">
        <v>75</v>
      </c>
      <c r="E241" s="27">
        <v>2000000</v>
      </c>
      <c r="F241" s="27">
        <v>0</v>
      </c>
      <c r="G241" s="27">
        <v>0</v>
      </c>
      <c r="H241" s="27">
        <v>2000000</v>
      </c>
      <c r="I241" s="27">
        <v>13542234</v>
      </c>
      <c r="J241" s="27">
        <v>135417146.94</v>
      </c>
      <c r="K241" s="27">
        <v>6770.85</v>
      </c>
      <c r="L241" s="27"/>
      <c r="M241" s="27">
        <v>-133417146.94</v>
      </c>
      <c r="N241" s="27">
        <v>0</v>
      </c>
      <c r="O241" s="28">
        <v>135417146.94</v>
      </c>
    </row>
    <row r="242" spans="1:15" ht="21.75" thickBot="1" x14ac:dyDescent="0.3">
      <c r="A242" s="21" t="s">
        <v>260</v>
      </c>
      <c r="B242" s="21" t="s">
        <v>87</v>
      </c>
      <c r="C242" s="23" t="s">
        <v>88</v>
      </c>
      <c r="D242" s="23" t="s">
        <v>124</v>
      </c>
      <c r="E242" s="29">
        <v>2000000</v>
      </c>
      <c r="F242" s="29">
        <v>0</v>
      </c>
      <c r="G242" s="29">
        <v>0</v>
      </c>
      <c r="H242" s="29">
        <v>2000000</v>
      </c>
      <c r="I242" s="29">
        <v>13542234</v>
      </c>
      <c r="J242" s="29">
        <v>135417146.94</v>
      </c>
      <c r="K242" s="29">
        <v>6770.85</v>
      </c>
      <c r="L242" s="29"/>
      <c r="M242" s="29">
        <v>-133417146.94</v>
      </c>
      <c r="N242" s="29">
        <v>0</v>
      </c>
      <c r="O242" s="30">
        <v>135417146.94</v>
      </c>
    </row>
    <row r="243" spans="1:15" ht="21" x14ac:dyDescent="0.25">
      <c r="A243" s="21" t="s">
        <v>271</v>
      </c>
      <c r="B243" s="21" t="s">
        <v>37</v>
      </c>
      <c r="C243" s="22" t="s">
        <v>38</v>
      </c>
      <c r="D243" s="22" t="s">
        <v>39</v>
      </c>
      <c r="E243" s="27">
        <v>42803873000</v>
      </c>
      <c r="F243" s="27">
        <v>0</v>
      </c>
      <c r="G243" s="27">
        <v>16197329013</v>
      </c>
      <c r="H243" s="27">
        <v>59001202013</v>
      </c>
      <c r="I243" s="27">
        <v>11033955498.120001</v>
      </c>
      <c r="J243" s="27">
        <v>59479304581.370003</v>
      </c>
      <c r="K243" s="27" t="s">
        <v>141</v>
      </c>
      <c r="L243" s="27"/>
      <c r="M243" s="27">
        <v>-478102568.37</v>
      </c>
      <c r="N243" s="27">
        <v>0</v>
      </c>
      <c r="O243" s="28">
        <v>59479304581.370003</v>
      </c>
    </row>
    <row r="244" spans="1:15" ht="21" x14ac:dyDescent="0.25">
      <c r="A244" s="21" t="s">
        <v>271</v>
      </c>
      <c r="B244" s="21" t="s">
        <v>41</v>
      </c>
      <c r="C244" s="22" t="s">
        <v>42</v>
      </c>
      <c r="D244" s="22" t="s">
        <v>43</v>
      </c>
      <c r="E244" s="27">
        <v>121000000</v>
      </c>
      <c r="F244" s="27">
        <v>0</v>
      </c>
      <c r="G244" s="27">
        <v>0</v>
      </c>
      <c r="H244" s="27">
        <v>121000000</v>
      </c>
      <c r="I244" s="27">
        <v>9752397.2799999993</v>
      </c>
      <c r="J244" s="27">
        <v>124016687.83</v>
      </c>
      <c r="K244" s="27" t="s">
        <v>274</v>
      </c>
      <c r="L244" s="27"/>
      <c r="M244" s="27">
        <v>-3016687.83</v>
      </c>
      <c r="N244" s="27">
        <v>0</v>
      </c>
      <c r="O244" s="28">
        <v>124016687.83</v>
      </c>
    </row>
    <row r="245" spans="1:15" ht="21" x14ac:dyDescent="0.25">
      <c r="A245" s="21" t="s">
        <v>271</v>
      </c>
      <c r="B245" s="21" t="s">
        <v>45</v>
      </c>
      <c r="C245" s="22" t="s">
        <v>46</v>
      </c>
      <c r="D245" s="22" t="s">
        <v>47</v>
      </c>
      <c r="E245" s="27">
        <v>121000000</v>
      </c>
      <c r="F245" s="27">
        <v>0</v>
      </c>
      <c r="G245" s="27">
        <v>0</v>
      </c>
      <c r="H245" s="27">
        <v>121000000</v>
      </c>
      <c r="I245" s="27">
        <v>9752397.2799999993</v>
      </c>
      <c r="J245" s="27">
        <v>124016687.83</v>
      </c>
      <c r="K245" s="27" t="s">
        <v>274</v>
      </c>
      <c r="L245" s="27"/>
      <c r="M245" s="27">
        <v>-3016687.83</v>
      </c>
      <c r="N245" s="27">
        <v>0</v>
      </c>
      <c r="O245" s="28">
        <v>124016687.83</v>
      </c>
    </row>
    <row r="246" spans="1:15" ht="21" x14ac:dyDescent="0.25">
      <c r="A246" s="21" t="s">
        <v>271</v>
      </c>
      <c r="B246" s="21" t="s">
        <v>48</v>
      </c>
      <c r="C246" s="22" t="s">
        <v>49</v>
      </c>
      <c r="D246" s="22" t="s">
        <v>50</v>
      </c>
      <c r="E246" s="27">
        <v>120000000</v>
      </c>
      <c r="F246" s="27">
        <v>0</v>
      </c>
      <c r="G246" s="27">
        <v>0</v>
      </c>
      <c r="H246" s="27">
        <v>120000000</v>
      </c>
      <c r="I246" s="27">
        <v>9731757.2799999993</v>
      </c>
      <c r="J246" s="27">
        <v>123484039.72</v>
      </c>
      <c r="K246" s="27" t="s">
        <v>275</v>
      </c>
      <c r="L246" s="27"/>
      <c r="M246" s="27">
        <v>-3484039.72</v>
      </c>
      <c r="N246" s="27">
        <v>0</v>
      </c>
      <c r="O246" s="28">
        <v>123484039.72</v>
      </c>
    </row>
    <row r="247" spans="1:15" ht="21" x14ac:dyDescent="0.25">
      <c r="A247" s="21" t="s">
        <v>271</v>
      </c>
      <c r="B247" s="21" t="s">
        <v>58</v>
      </c>
      <c r="C247" s="22" t="s">
        <v>59</v>
      </c>
      <c r="D247" s="22" t="s">
        <v>60</v>
      </c>
      <c r="E247" s="27">
        <v>1000000</v>
      </c>
      <c r="F247" s="27">
        <v>0</v>
      </c>
      <c r="G247" s="27">
        <v>0</v>
      </c>
      <c r="H247" s="27">
        <v>1000000</v>
      </c>
      <c r="I247" s="27">
        <v>20.64</v>
      </c>
      <c r="J247" s="27">
        <v>532648.11</v>
      </c>
      <c r="K247" s="27" t="s">
        <v>276</v>
      </c>
      <c r="L247" s="27"/>
      <c r="M247" s="27">
        <v>467351.89</v>
      </c>
      <c r="N247" s="27">
        <v>0</v>
      </c>
      <c r="O247" s="28">
        <v>532648.11</v>
      </c>
    </row>
    <row r="248" spans="1:15" ht="21" x14ac:dyDescent="0.25">
      <c r="A248" s="21" t="s">
        <v>271</v>
      </c>
      <c r="B248" s="21" t="s">
        <v>61</v>
      </c>
      <c r="C248" s="22" t="s">
        <v>62</v>
      </c>
      <c r="D248" s="22" t="s">
        <v>63</v>
      </c>
      <c r="E248" s="27">
        <v>42662873000</v>
      </c>
      <c r="F248" s="27">
        <v>0</v>
      </c>
      <c r="G248" s="27">
        <v>0</v>
      </c>
      <c r="H248" s="27">
        <v>42662873000</v>
      </c>
      <c r="I248" s="27">
        <v>10665718250</v>
      </c>
      <c r="J248" s="27">
        <v>42662873000</v>
      </c>
      <c r="K248" s="27">
        <v>100</v>
      </c>
      <c r="L248" s="27"/>
      <c r="M248" s="27">
        <v>0</v>
      </c>
      <c r="N248" s="27">
        <v>0</v>
      </c>
      <c r="O248" s="28">
        <v>42662873000</v>
      </c>
    </row>
    <row r="249" spans="1:15" ht="21" x14ac:dyDescent="0.25">
      <c r="A249" s="21" t="s">
        <v>271</v>
      </c>
      <c r="B249" s="21" t="s">
        <v>64</v>
      </c>
      <c r="C249" s="22" t="s">
        <v>65</v>
      </c>
      <c r="D249" s="22" t="s">
        <v>66</v>
      </c>
      <c r="E249" s="27">
        <v>42662873000</v>
      </c>
      <c r="F249" s="27">
        <v>0</v>
      </c>
      <c r="G249" s="27">
        <v>0</v>
      </c>
      <c r="H249" s="27">
        <v>42662873000</v>
      </c>
      <c r="I249" s="27">
        <v>10665718250</v>
      </c>
      <c r="J249" s="27">
        <v>42662873000</v>
      </c>
      <c r="K249" s="27">
        <v>100</v>
      </c>
      <c r="L249" s="27"/>
      <c r="M249" s="27">
        <v>0</v>
      </c>
      <c r="N249" s="27">
        <v>0</v>
      </c>
      <c r="O249" s="28">
        <v>42662873000</v>
      </c>
    </row>
    <row r="250" spans="1:15" ht="40.5" x14ac:dyDescent="0.25">
      <c r="A250" s="21" t="s">
        <v>271</v>
      </c>
      <c r="B250" s="21" t="s">
        <v>67</v>
      </c>
      <c r="C250" s="22" t="s">
        <v>68</v>
      </c>
      <c r="D250" s="22" t="s">
        <v>69</v>
      </c>
      <c r="E250" s="27">
        <v>42662873000</v>
      </c>
      <c r="F250" s="27">
        <v>0</v>
      </c>
      <c r="G250" s="27">
        <v>0</v>
      </c>
      <c r="H250" s="27">
        <v>42662873000</v>
      </c>
      <c r="I250" s="27">
        <v>10665718250</v>
      </c>
      <c r="J250" s="27">
        <v>42662873000</v>
      </c>
      <c r="K250" s="27">
        <v>100</v>
      </c>
      <c r="L250" s="27"/>
      <c r="M250" s="27">
        <v>0</v>
      </c>
      <c r="N250" s="27">
        <v>0</v>
      </c>
      <c r="O250" s="28">
        <v>42662873000</v>
      </c>
    </row>
    <row r="251" spans="1:15" ht="21" x14ac:dyDescent="0.25">
      <c r="A251" s="21" t="s">
        <v>271</v>
      </c>
      <c r="B251" s="21" t="s">
        <v>70</v>
      </c>
      <c r="C251" s="22" t="s">
        <v>71</v>
      </c>
      <c r="D251" s="22" t="s">
        <v>72</v>
      </c>
      <c r="E251" s="27">
        <v>42662873000</v>
      </c>
      <c r="F251" s="27">
        <v>0</v>
      </c>
      <c r="G251" s="27">
        <v>0</v>
      </c>
      <c r="H251" s="27">
        <v>42662873000</v>
      </c>
      <c r="I251" s="27">
        <v>10665718250</v>
      </c>
      <c r="J251" s="27">
        <v>42662873000</v>
      </c>
      <c r="K251" s="27">
        <v>100</v>
      </c>
      <c r="L251" s="27"/>
      <c r="M251" s="27">
        <v>0</v>
      </c>
      <c r="N251" s="27">
        <v>0</v>
      </c>
      <c r="O251" s="28">
        <v>42662873000</v>
      </c>
    </row>
    <row r="252" spans="1:15" ht="21" x14ac:dyDescent="0.25">
      <c r="A252" s="21" t="s">
        <v>271</v>
      </c>
      <c r="B252" s="21" t="s">
        <v>73</v>
      </c>
      <c r="C252" s="22" t="s">
        <v>74</v>
      </c>
      <c r="D252" s="22" t="s">
        <v>75</v>
      </c>
      <c r="E252" s="27">
        <v>20000000</v>
      </c>
      <c r="F252" s="27">
        <v>0</v>
      </c>
      <c r="G252" s="27">
        <v>16197329013</v>
      </c>
      <c r="H252" s="27">
        <v>16217329013</v>
      </c>
      <c r="I252" s="27">
        <v>358484850.83999997</v>
      </c>
      <c r="J252" s="27">
        <v>16692414893.540001</v>
      </c>
      <c r="K252" s="27" t="s">
        <v>277</v>
      </c>
      <c r="L252" s="27"/>
      <c r="M252" s="27">
        <v>-475085880.54000002</v>
      </c>
      <c r="N252" s="27">
        <v>0</v>
      </c>
      <c r="O252" s="28">
        <v>16692414893.540001</v>
      </c>
    </row>
    <row r="253" spans="1:15" ht="40.5" x14ac:dyDescent="0.25">
      <c r="A253" s="21" t="s">
        <v>271</v>
      </c>
      <c r="B253" s="21" t="s">
        <v>77</v>
      </c>
      <c r="C253" s="22" t="s">
        <v>78</v>
      </c>
      <c r="D253" s="22" t="s">
        <v>79</v>
      </c>
      <c r="E253" s="27">
        <v>20000000</v>
      </c>
      <c r="F253" s="27">
        <v>0</v>
      </c>
      <c r="G253" s="27">
        <v>0</v>
      </c>
      <c r="H253" s="27">
        <v>20000000</v>
      </c>
      <c r="I253" s="27">
        <v>66342.12</v>
      </c>
      <c r="J253" s="27">
        <v>125308716.38</v>
      </c>
      <c r="K253" s="27" t="s">
        <v>278</v>
      </c>
      <c r="L253" s="27"/>
      <c r="M253" s="27">
        <v>-105308716.38</v>
      </c>
      <c r="N253" s="27">
        <v>0</v>
      </c>
      <c r="O253" s="28">
        <v>125308716.38</v>
      </c>
    </row>
    <row r="254" spans="1:15" ht="50.25" x14ac:dyDescent="0.25">
      <c r="A254" s="21" t="s">
        <v>271</v>
      </c>
      <c r="B254" s="21" t="s">
        <v>81</v>
      </c>
      <c r="C254" s="22" t="s">
        <v>82</v>
      </c>
      <c r="D254" s="22" t="s">
        <v>158</v>
      </c>
      <c r="E254" s="27">
        <v>20000000</v>
      </c>
      <c r="F254" s="27">
        <v>0</v>
      </c>
      <c r="G254" s="27">
        <v>0</v>
      </c>
      <c r="H254" s="27">
        <v>20000000</v>
      </c>
      <c r="I254" s="27">
        <v>66342.12</v>
      </c>
      <c r="J254" s="27">
        <v>125308716.38</v>
      </c>
      <c r="K254" s="27" t="s">
        <v>278</v>
      </c>
      <c r="L254" s="27"/>
      <c r="M254" s="27">
        <v>-105308716.38</v>
      </c>
      <c r="N254" s="27">
        <v>0</v>
      </c>
      <c r="O254" s="28">
        <v>125308716.38</v>
      </c>
    </row>
    <row r="255" spans="1:15" ht="21" x14ac:dyDescent="0.25">
      <c r="A255" s="21" t="s">
        <v>271</v>
      </c>
      <c r="B255" s="21" t="s">
        <v>84</v>
      </c>
      <c r="C255" s="22" t="s">
        <v>85</v>
      </c>
      <c r="D255" s="22" t="s">
        <v>86</v>
      </c>
      <c r="E255" s="27">
        <v>0</v>
      </c>
      <c r="F255" s="27">
        <v>0</v>
      </c>
      <c r="G255" s="27">
        <v>16197329013</v>
      </c>
      <c r="H255" s="27">
        <v>16197329013</v>
      </c>
      <c r="I255" s="27">
        <v>0</v>
      </c>
      <c r="J255" s="27">
        <v>16197329013</v>
      </c>
      <c r="K255" s="27">
        <v>100</v>
      </c>
      <c r="L255" s="27"/>
      <c r="M255" s="27">
        <v>0</v>
      </c>
      <c r="N255" s="27">
        <v>0</v>
      </c>
      <c r="O255" s="28">
        <v>16197329013</v>
      </c>
    </row>
    <row r="256" spans="1:15" ht="31.5" thickBot="1" x14ac:dyDescent="0.3">
      <c r="A256" s="21" t="s">
        <v>271</v>
      </c>
      <c r="B256" s="21" t="s">
        <v>87</v>
      </c>
      <c r="C256" s="23" t="s">
        <v>88</v>
      </c>
      <c r="D256" s="23" t="s">
        <v>89</v>
      </c>
      <c r="E256" s="29">
        <v>0</v>
      </c>
      <c r="F256" s="29">
        <v>0</v>
      </c>
      <c r="G256" s="29">
        <v>0</v>
      </c>
      <c r="H256" s="29">
        <v>0</v>
      </c>
      <c r="I256" s="29">
        <v>358418508.72000003</v>
      </c>
      <c r="J256" s="29">
        <v>369777164.16000003</v>
      </c>
      <c r="K256" s="29">
        <v>0</v>
      </c>
      <c r="L256" s="29"/>
      <c r="M256" s="29">
        <v>-369777164.16000003</v>
      </c>
      <c r="N256" s="29">
        <v>0</v>
      </c>
      <c r="O256" s="30">
        <v>369777164.16000003</v>
      </c>
    </row>
    <row r="257" spans="1:15" ht="21" x14ac:dyDescent="0.25">
      <c r="A257" s="21" t="s">
        <v>281</v>
      </c>
      <c r="B257" s="21" t="s">
        <v>37</v>
      </c>
      <c r="C257" s="22" t="s">
        <v>38</v>
      </c>
      <c r="D257" s="22" t="s">
        <v>39</v>
      </c>
      <c r="E257" s="27">
        <v>77141502000</v>
      </c>
      <c r="F257" s="27">
        <v>0</v>
      </c>
      <c r="G257" s="27">
        <v>21353887476</v>
      </c>
      <c r="H257" s="27">
        <v>98495389476</v>
      </c>
      <c r="I257" s="27">
        <v>20543873891.349998</v>
      </c>
      <c r="J257" s="27">
        <v>106065080914.77</v>
      </c>
      <c r="K257" s="27" t="s">
        <v>284</v>
      </c>
      <c r="L257" s="27"/>
      <c r="M257" s="27">
        <v>-7569691438.7700005</v>
      </c>
      <c r="N257" s="27">
        <v>0</v>
      </c>
      <c r="O257" s="28">
        <v>106065080914.77</v>
      </c>
    </row>
    <row r="258" spans="1:15" ht="21" x14ac:dyDescent="0.25">
      <c r="A258" s="21" t="s">
        <v>281</v>
      </c>
      <c r="B258" s="21" t="s">
        <v>41</v>
      </c>
      <c r="C258" s="22" t="s">
        <v>42</v>
      </c>
      <c r="D258" s="22" t="s">
        <v>43</v>
      </c>
      <c r="E258" s="27">
        <v>91286000</v>
      </c>
      <c r="F258" s="27">
        <v>0</v>
      </c>
      <c r="G258" s="27">
        <v>500000000</v>
      </c>
      <c r="H258" s="27">
        <v>591286000</v>
      </c>
      <c r="I258" s="27">
        <v>729847085.01999998</v>
      </c>
      <c r="J258" s="27">
        <v>1352329877.28</v>
      </c>
      <c r="K258" s="27" t="s">
        <v>285</v>
      </c>
      <c r="L258" s="27"/>
      <c r="M258" s="27">
        <v>-761043877.27999997</v>
      </c>
      <c r="N258" s="27">
        <v>0</v>
      </c>
      <c r="O258" s="28">
        <v>1352329877.28</v>
      </c>
    </row>
    <row r="259" spans="1:15" ht="21" x14ac:dyDescent="0.25">
      <c r="A259" s="21" t="s">
        <v>281</v>
      </c>
      <c r="B259" s="21" t="s">
        <v>45</v>
      </c>
      <c r="C259" s="22" t="s">
        <v>46</v>
      </c>
      <c r="D259" s="22" t="s">
        <v>47</v>
      </c>
      <c r="E259" s="27">
        <v>91286000</v>
      </c>
      <c r="F259" s="27">
        <v>0</v>
      </c>
      <c r="G259" s="27">
        <v>500000000</v>
      </c>
      <c r="H259" s="27">
        <v>591286000</v>
      </c>
      <c r="I259" s="27">
        <v>729847085.01999998</v>
      </c>
      <c r="J259" s="27">
        <v>1352329877.28</v>
      </c>
      <c r="K259" s="27" t="s">
        <v>285</v>
      </c>
      <c r="L259" s="27"/>
      <c r="M259" s="27">
        <v>-761043877.27999997</v>
      </c>
      <c r="N259" s="27">
        <v>0</v>
      </c>
      <c r="O259" s="28">
        <v>1352329877.28</v>
      </c>
    </row>
    <row r="260" spans="1:15" ht="21" x14ac:dyDescent="0.25">
      <c r="A260" s="21" t="s">
        <v>281</v>
      </c>
      <c r="B260" s="21" t="s">
        <v>48</v>
      </c>
      <c r="C260" s="22" t="s">
        <v>49</v>
      </c>
      <c r="D260" s="22" t="s">
        <v>50</v>
      </c>
      <c r="E260" s="27">
        <v>66000000</v>
      </c>
      <c r="F260" s="27">
        <v>0</v>
      </c>
      <c r="G260" s="27">
        <v>0</v>
      </c>
      <c r="H260" s="27">
        <v>66000000</v>
      </c>
      <c r="I260" s="27">
        <v>5095179.38</v>
      </c>
      <c r="J260" s="27">
        <v>66274986.340000004</v>
      </c>
      <c r="K260" s="27" t="s">
        <v>286</v>
      </c>
      <c r="L260" s="27"/>
      <c r="M260" s="27">
        <v>-274986.34000000003</v>
      </c>
      <c r="N260" s="27">
        <v>0</v>
      </c>
      <c r="O260" s="28">
        <v>66274986.340000004</v>
      </c>
    </row>
    <row r="261" spans="1:15" ht="21" x14ac:dyDescent="0.25">
      <c r="A261" s="21" t="s">
        <v>281</v>
      </c>
      <c r="B261" s="21" t="s">
        <v>52</v>
      </c>
      <c r="C261" s="22" t="s">
        <v>53</v>
      </c>
      <c r="D261" s="22" t="s">
        <v>54</v>
      </c>
      <c r="E261" s="27">
        <v>8000000</v>
      </c>
      <c r="F261" s="27">
        <v>0</v>
      </c>
      <c r="G261" s="27">
        <v>500000000</v>
      </c>
      <c r="H261" s="27">
        <v>508000000</v>
      </c>
      <c r="I261" s="27">
        <v>0</v>
      </c>
      <c r="J261" s="27">
        <v>501179000</v>
      </c>
      <c r="K261" s="27" t="s">
        <v>287</v>
      </c>
      <c r="L261" s="27"/>
      <c r="M261" s="27">
        <v>6821000</v>
      </c>
      <c r="N261" s="27">
        <v>0</v>
      </c>
      <c r="O261" s="28">
        <v>501179000</v>
      </c>
    </row>
    <row r="262" spans="1:15" ht="21" x14ac:dyDescent="0.25">
      <c r="A262" s="21" t="s">
        <v>281</v>
      </c>
      <c r="B262" s="21" t="s">
        <v>55</v>
      </c>
      <c r="C262" s="22" t="s">
        <v>56</v>
      </c>
      <c r="D262" s="22" t="s">
        <v>57</v>
      </c>
      <c r="E262" s="27">
        <v>8000000</v>
      </c>
      <c r="F262" s="27">
        <v>0</v>
      </c>
      <c r="G262" s="27">
        <v>0</v>
      </c>
      <c r="H262" s="27">
        <v>8000000</v>
      </c>
      <c r="I262" s="27">
        <v>0</v>
      </c>
      <c r="J262" s="27">
        <v>1179000</v>
      </c>
      <c r="K262" s="27" t="s">
        <v>288</v>
      </c>
      <c r="L262" s="27"/>
      <c r="M262" s="27">
        <v>6821000</v>
      </c>
      <c r="N262" s="27">
        <v>0</v>
      </c>
      <c r="O262" s="28">
        <v>1179000</v>
      </c>
    </row>
    <row r="263" spans="1:15" ht="21" x14ac:dyDescent="0.25">
      <c r="A263" s="21" t="s">
        <v>281</v>
      </c>
      <c r="B263" s="21" t="s">
        <v>266</v>
      </c>
      <c r="C263" s="22" t="s">
        <v>267</v>
      </c>
      <c r="D263" s="22" t="s">
        <v>268</v>
      </c>
      <c r="E263" s="27">
        <v>0</v>
      </c>
      <c r="F263" s="27">
        <v>0</v>
      </c>
      <c r="G263" s="27">
        <v>500000000</v>
      </c>
      <c r="H263" s="27">
        <v>500000000</v>
      </c>
      <c r="I263" s="27">
        <v>0</v>
      </c>
      <c r="J263" s="27">
        <v>500000000</v>
      </c>
      <c r="K263" s="27">
        <v>100</v>
      </c>
      <c r="L263" s="27"/>
      <c r="M263" s="27">
        <v>0</v>
      </c>
      <c r="N263" s="27">
        <v>0</v>
      </c>
      <c r="O263" s="28">
        <v>500000000</v>
      </c>
    </row>
    <row r="264" spans="1:15" ht="21" x14ac:dyDescent="0.25">
      <c r="A264" s="21" t="s">
        <v>281</v>
      </c>
      <c r="B264" s="21" t="s">
        <v>58</v>
      </c>
      <c r="C264" s="22" t="s">
        <v>59</v>
      </c>
      <c r="D264" s="22" t="s">
        <v>60</v>
      </c>
      <c r="E264" s="27">
        <v>17286000</v>
      </c>
      <c r="F264" s="27">
        <v>0</v>
      </c>
      <c r="G264" s="27">
        <v>0</v>
      </c>
      <c r="H264" s="27">
        <v>17286000</v>
      </c>
      <c r="I264" s="27">
        <v>724751905.63999999</v>
      </c>
      <c r="J264" s="27">
        <v>784875890.94000006</v>
      </c>
      <c r="K264" s="27">
        <v>4540.5200000000004</v>
      </c>
      <c r="L264" s="27"/>
      <c r="M264" s="27">
        <v>-767589890.94000006</v>
      </c>
      <c r="N264" s="27">
        <v>0</v>
      </c>
      <c r="O264" s="28">
        <v>784875890.94000006</v>
      </c>
    </row>
    <row r="265" spans="1:15" ht="21" x14ac:dyDescent="0.25">
      <c r="A265" s="21" t="s">
        <v>281</v>
      </c>
      <c r="B265" s="21" t="s">
        <v>61</v>
      </c>
      <c r="C265" s="22" t="s">
        <v>62</v>
      </c>
      <c r="D265" s="22" t="s">
        <v>63</v>
      </c>
      <c r="E265" s="27">
        <v>76850216000</v>
      </c>
      <c r="F265" s="27">
        <v>0</v>
      </c>
      <c r="G265" s="27">
        <v>0</v>
      </c>
      <c r="H265" s="27">
        <v>76850216000</v>
      </c>
      <c r="I265" s="27">
        <v>19212554000</v>
      </c>
      <c r="J265" s="27">
        <v>82452676223</v>
      </c>
      <c r="K265" s="27" t="s">
        <v>289</v>
      </c>
      <c r="L265" s="27"/>
      <c r="M265" s="27">
        <v>-5602460223</v>
      </c>
      <c r="N265" s="27">
        <v>0</v>
      </c>
      <c r="O265" s="28">
        <v>82452676223</v>
      </c>
    </row>
    <row r="266" spans="1:15" ht="21" x14ac:dyDescent="0.25">
      <c r="A266" s="21" t="s">
        <v>281</v>
      </c>
      <c r="B266" s="21" t="s">
        <v>64</v>
      </c>
      <c r="C266" s="22" t="s">
        <v>65</v>
      </c>
      <c r="D266" s="22" t="s">
        <v>66</v>
      </c>
      <c r="E266" s="27">
        <v>76850216000</v>
      </c>
      <c r="F266" s="27">
        <v>0</v>
      </c>
      <c r="G266" s="27">
        <v>0</v>
      </c>
      <c r="H266" s="27">
        <v>76850216000</v>
      </c>
      <c r="I266" s="27">
        <v>19212554000</v>
      </c>
      <c r="J266" s="27">
        <v>82452676223</v>
      </c>
      <c r="K266" s="27" t="s">
        <v>289</v>
      </c>
      <c r="L266" s="27"/>
      <c r="M266" s="27">
        <v>-5602460223</v>
      </c>
      <c r="N266" s="27">
        <v>0</v>
      </c>
      <c r="O266" s="28">
        <v>82452676223</v>
      </c>
    </row>
    <row r="267" spans="1:15" ht="40.5" x14ac:dyDescent="0.25">
      <c r="A267" s="21" t="s">
        <v>281</v>
      </c>
      <c r="B267" s="21" t="s">
        <v>67</v>
      </c>
      <c r="C267" s="22" t="s">
        <v>68</v>
      </c>
      <c r="D267" s="22" t="s">
        <v>69</v>
      </c>
      <c r="E267" s="27">
        <v>76850216000</v>
      </c>
      <c r="F267" s="27">
        <v>0</v>
      </c>
      <c r="G267" s="27">
        <v>0</v>
      </c>
      <c r="H267" s="27">
        <v>76850216000</v>
      </c>
      <c r="I267" s="27">
        <v>19212554000</v>
      </c>
      <c r="J267" s="27">
        <v>82452676223</v>
      </c>
      <c r="K267" s="27" t="s">
        <v>289</v>
      </c>
      <c r="L267" s="27"/>
      <c r="M267" s="27">
        <v>-5602460223</v>
      </c>
      <c r="N267" s="27">
        <v>0</v>
      </c>
      <c r="O267" s="28">
        <v>82452676223</v>
      </c>
    </row>
    <row r="268" spans="1:15" ht="21" x14ac:dyDescent="0.25">
      <c r="A268" s="21" t="s">
        <v>281</v>
      </c>
      <c r="B268" s="21" t="s">
        <v>70</v>
      </c>
      <c r="C268" s="22" t="s">
        <v>71</v>
      </c>
      <c r="D268" s="22" t="s">
        <v>72</v>
      </c>
      <c r="E268" s="27">
        <v>76850216000</v>
      </c>
      <c r="F268" s="27">
        <v>0</v>
      </c>
      <c r="G268" s="27">
        <v>0</v>
      </c>
      <c r="H268" s="27">
        <v>76850216000</v>
      </c>
      <c r="I268" s="27">
        <v>19212554000</v>
      </c>
      <c r="J268" s="27">
        <v>82452676223</v>
      </c>
      <c r="K268" s="27" t="s">
        <v>289</v>
      </c>
      <c r="L268" s="27"/>
      <c r="M268" s="27">
        <v>-5602460223</v>
      </c>
      <c r="N268" s="27">
        <v>0</v>
      </c>
      <c r="O268" s="28">
        <v>82452676223</v>
      </c>
    </row>
    <row r="269" spans="1:15" ht="21" x14ac:dyDescent="0.25">
      <c r="A269" s="21" t="s">
        <v>281</v>
      </c>
      <c r="B269" s="21" t="s">
        <v>73</v>
      </c>
      <c r="C269" s="22" t="s">
        <v>74</v>
      </c>
      <c r="D269" s="22" t="s">
        <v>75</v>
      </c>
      <c r="E269" s="27">
        <v>200000000</v>
      </c>
      <c r="F269" s="27">
        <v>0</v>
      </c>
      <c r="G269" s="27">
        <v>20853887476</v>
      </c>
      <c r="H269" s="27">
        <v>21053887476</v>
      </c>
      <c r="I269" s="27">
        <v>601472806.33000004</v>
      </c>
      <c r="J269" s="27">
        <v>22260074814.490002</v>
      </c>
      <c r="K269" s="27" t="s">
        <v>290</v>
      </c>
      <c r="L269" s="27"/>
      <c r="M269" s="27">
        <v>-1206187338.49</v>
      </c>
      <c r="N269" s="27">
        <v>0</v>
      </c>
      <c r="O269" s="28">
        <v>22260074814.490002</v>
      </c>
    </row>
    <row r="270" spans="1:15" ht="21" x14ac:dyDescent="0.25">
      <c r="A270" s="21" t="s">
        <v>281</v>
      </c>
      <c r="B270" s="21" t="s">
        <v>101</v>
      </c>
      <c r="C270" s="22" t="s">
        <v>102</v>
      </c>
      <c r="D270" s="22" t="s">
        <v>103</v>
      </c>
      <c r="E270" s="27">
        <v>0</v>
      </c>
      <c r="F270" s="27">
        <v>0</v>
      </c>
      <c r="G270" s="27">
        <v>0</v>
      </c>
      <c r="H270" s="27">
        <v>0</v>
      </c>
      <c r="I270" s="27">
        <v>0</v>
      </c>
      <c r="J270" s="27">
        <v>30269815</v>
      </c>
      <c r="K270" s="27">
        <v>0</v>
      </c>
      <c r="L270" s="27"/>
      <c r="M270" s="27">
        <v>-30269815</v>
      </c>
      <c r="N270" s="27">
        <v>0</v>
      </c>
      <c r="O270" s="28">
        <v>30269815</v>
      </c>
    </row>
    <row r="271" spans="1:15" ht="21" x14ac:dyDescent="0.25">
      <c r="A271" s="21" t="s">
        <v>281</v>
      </c>
      <c r="B271" s="21" t="s">
        <v>105</v>
      </c>
      <c r="C271" s="22" t="s">
        <v>106</v>
      </c>
      <c r="D271" s="22" t="s">
        <v>107</v>
      </c>
      <c r="E271" s="27">
        <v>0</v>
      </c>
      <c r="F271" s="27">
        <v>0</v>
      </c>
      <c r="G271" s="27">
        <v>0</v>
      </c>
      <c r="H271" s="27">
        <v>0</v>
      </c>
      <c r="I271" s="27">
        <v>0</v>
      </c>
      <c r="J271" s="27">
        <v>30269815</v>
      </c>
      <c r="K271" s="27">
        <v>0</v>
      </c>
      <c r="L271" s="27"/>
      <c r="M271" s="27">
        <v>-30269815</v>
      </c>
      <c r="N271" s="27">
        <v>0</v>
      </c>
      <c r="O271" s="28">
        <v>30269815</v>
      </c>
    </row>
    <row r="272" spans="1:15" ht="40.5" x14ac:dyDescent="0.25">
      <c r="A272" s="21" t="s">
        <v>281</v>
      </c>
      <c r="B272" s="21" t="s">
        <v>77</v>
      </c>
      <c r="C272" s="22" t="s">
        <v>78</v>
      </c>
      <c r="D272" s="22" t="s">
        <v>79</v>
      </c>
      <c r="E272" s="27">
        <v>200000000</v>
      </c>
      <c r="F272" s="27">
        <v>0</v>
      </c>
      <c r="G272" s="27">
        <v>0</v>
      </c>
      <c r="H272" s="27">
        <v>200000000</v>
      </c>
      <c r="I272" s="27">
        <v>601472806.33000004</v>
      </c>
      <c r="J272" s="27">
        <v>1375917523.49</v>
      </c>
      <c r="K272" s="27" t="s">
        <v>291</v>
      </c>
      <c r="L272" s="27"/>
      <c r="M272" s="27">
        <v>-1175917523.49</v>
      </c>
      <c r="N272" s="27">
        <v>0</v>
      </c>
      <c r="O272" s="28">
        <v>1375917523.49</v>
      </c>
    </row>
    <row r="273" spans="1:15" ht="50.25" x14ac:dyDescent="0.25">
      <c r="A273" s="21" t="s">
        <v>281</v>
      </c>
      <c r="B273" s="21" t="s">
        <v>81</v>
      </c>
      <c r="C273" s="22" t="s">
        <v>82</v>
      </c>
      <c r="D273" s="22" t="s">
        <v>83</v>
      </c>
      <c r="E273" s="27">
        <v>200000000</v>
      </c>
      <c r="F273" s="27">
        <v>0</v>
      </c>
      <c r="G273" s="27">
        <v>0</v>
      </c>
      <c r="H273" s="27">
        <v>200000000</v>
      </c>
      <c r="I273" s="27">
        <v>601472806.33000004</v>
      </c>
      <c r="J273" s="27">
        <v>1375917523.49</v>
      </c>
      <c r="K273" s="27" t="s">
        <v>291</v>
      </c>
      <c r="L273" s="27"/>
      <c r="M273" s="27">
        <v>-1175917523.49</v>
      </c>
      <c r="N273" s="27">
        <v>0</v>
      </c>
      <c r="O273" s="28">
        <v>1375917523.49</v>
      </c>
    </row>
    <row r="274" spans="1:15" ht="21.75" thickBot="1" x14ac:dyDescent="0.3">
      <c r="A274" s="21" t="s">
        <v>281</v>
      </c>
      <c r="B274" s="21" t="s">
        <v>84</v>
      </c>
      <c r="C274" s="23" t="s">
        <v>85</v>
      </c>
      <c r="D274" s="23" t="s">
        <v>86</v>
      </c>
      <c r="E274" s="29">
        <v>0</v>
      </c>
      <c r="F274" s="29">
        <v>0</v>
      </c>
      <c r="G274" s="29">
        <v>20853887476</v>
      </c>
      <c r="H274" s="29">
        <v>20853887476</v>
      </c>
      <c r="I274" s="29">
        <v>0</v>
      </c>
      <c r="J274" s="29">
        <v>20853887476</v>
      </c>
      <c r="K274" s="29">
        <v>100</v>
      </c>
      <c r="L274" s="29"/>
      <c r="M274" s="29">
        <v>0</v>
      </c>
      <c r="N274" s="29">
        <v>0</v>
      </c>
      <c r="O274" s="30">
        <v>20853887476</v>
      </c>
    </row>
    <row r="275" spans="1:15" ht="21" x14ac:dyDescent="0.25">
      <c r="A275" s="21" t="s">
        <v>294</v>
      </c>
      <c r="B275" s="21" t="s">
        <v>37</v>
      </c>
      <c r="C275" s="22" t="s">
        <v>38</v>
      </c>
      <c r="D275" s="22" t="s">
        <v>39</v>
      </c>
      <c r="E275" s="27">
        <v>19812015000</v>
      </c>
      <c r="F275" s="27">
        <v>0</v>
      </c>
      <c r="G275" s="27">
        <v>0</v>
      </c>
      <c r="H275" s="27">
        <v>19812015000</v>
      </c>
      <c r="I275" s="27">
        <v>4960485084.5299997</v>
      </c>
      <c r="J275" s="27">
        <v>20139332929.939999</v>
      </c>
      <c r="K275" s="27" t="s">
        <v>297</v>
      </c>
      <c r="L275" s="27"/>
      <c r="M275" s="27">
        <v>-327317929.94</v>
      </c>
      <c r="N275" s="27">
        <v>0</v>
      </c>
      <c r="O275" s="28">
        <v>20139332929.939999</v>
      </c>
    </row>
    <row r="276" spans="1:15" ht="21" x14ac:dyDescent="0.25">
      <c r="A276" s="21" t="s">
        <v>294</v>
      </c>
      <c r="B276" s="21" t="s">
        <v>41</v>
      </c>
      <c r="C276" s="22" t="s">
        <v>42</v>
      </c>
      <c r="D276" s="22" t="s">
        <v>43</v>
      </c>
      <c r="E276" s="27">
        <v>0</v>
      </c>
      <c r="F276" s="27">
        <v>0</v>
      </c>
      <c r="G276" s="27">
        <v>0</v>
      </c>
      <c r="H276" s="27">
        <v>0</v>
      </c>
      <c r="I276" s="27">
        <v>350425.59999999998</v>
      </c>
      <c r="J276" s="27">
        <v>92368650.599999994</v>
      </c>
      <c r="K276" s="27">
        <v>0</v>
      </c>
      <c r="L276" s="27"/>
      <c r="M276" s="27">
        <v>-92368650.599999994</v>
      </c>
      <c r="N276" s="27">
        <v>0</v>
      </c>
      <c r="O276" s="28">
        <v>92368650.599999994</v>
      </c>
    </row>
    <row r="277" spans="1:15" ht="21" x14ac:dyDescent="0.25">
      <c r="A277" s="21" t="s">
        <v>294</v>
      </c>
      <c r="B277" s="21" t="s">
        <v>45</v>
      </c>
      <c r="C277" s="22" t="s">
        <v>46</v>
      </c>
      <c r="D277" s="22" t="s">
        <v>47</v>
      </c>
      <c r="E277" s="27">
        <v>0</v>
      </c>
      <c r="F277" s="27">
        <v>0</v>
      </c>
      <c r="G277" s="27">
        <v>0</v>
      </c>
      <c r="H277" s="27">
        <v>0</v>
      </c>
      <c r="I277" s="27">
        <v>350425.59999999998</v>
      </c>
      <c r="J277" s="27">
        <v>92368650.599999994</v>
      </c>
      <c r="K277" s="27">
        <v>0</v>
      </c>
      <c r="L277" s="27"/>
      <c r="M277" s="27">
        <v>-92368650.599999994</v>
      </c>
      <c r="N277" s="27">
        <v>0</v>
      </c>
      <c r="O277" s="28">
        <v>92368650.599999994</v>
      </c>
    </row>
    <row r="278" spans="1:15" ht="21" x14ac:dyDescent="0.25">
      <c r="A278" s="21" t="s">
        <v>294</v>
      </c>
      <c r="B278" s="21" t="s">
        <v>52</v>
      </c>
      <c r="C278" s="22" t="s">
        <v>53</v>
      </c>
      <c r="D278" s="22" t="s">
        <v>54</v>
      </c>
      <c r="E278" s="27">
        <v>0</v>
      </c>
      <c r="F278" s="27">
        <v>0</v>
      </c>
      <c r="G278" s="27">
        <v>0</v>
      </c>
      <c r="H278" s="27">
        <v>0</v>
      </c>
      <c r="I278" s="27">
        <v>350425.59999999998</v>
      </c>
      <c r="J278" s="27">
        <v>91410074.599999994</v>
      </c>
      <c r="K278" s="27">
        <v>0</v>
      </c>
      <c r="L278" s="27"/>
      <c r="M278" s="27">
        <v>-91410074.599999994</v>
      </c>
      <c r="N278" s="27">
        <v>0</v>
      </c>
      <c r="O278" s="28">
        <v>91410074.599999994</v>
      </c>
    </row>
    <row r="279" spans="1:15" ht="21" x14ac:dyDescent="0.25">
      <c r="A279" s="21" t="s">
        <v>294</v>
      </c>
      <c r="B279" s="21" t="s">
        <v>266</v>
      </c>
      <c r="C279" s="22" t="s">
        <v>267</v>
      </c>
      <c r="D279" s="22" t="s">
        <v>268</v>
      </c>
      <c r="E279" s="27">
        <v>0</v>
      </c>
      <c r="F279" s="27">
        <v>0</v>
      </c>
      <c r="G279" s="27">
        <v>0</v>
      </c>
      <c r="H279" s="27">
        <v>0</v>
      </c>
      <c r="I279" s="27">
        <v>350425.59999999998</v>
      </c>
      <c r="J279" s="27">
        <v>91410074.599999994</v>
      </c>
      <c r="K279" s="27">
        <v>0</v>
      </c>
      <c r="L279" s="27"/>
      <c r="M279" s="27">
        <v>-91410074.599999994</v>
      </c>
      <c r="N279" s="27">
        <v>0</v>
      </c>
      <c r="O279" s="28">
        <v>91410074.599999994</v>
      </c>
    </row>
    <row r="280" spans="1:15" ht="21" x14ac:dyDescent="0.25">
      <c r="A280" s="21" t="s">
        <v>294</v>
      </c>
      <c r="B280" s="21" t="s">
        <v>58</v>
      </c>
      <c r="C280" s="22" t="s">
        <v>59</v>
      </c>
      <c r="D280" s="22" t="s">
        <v>60</v>
      </c>
      <c r="E280" s="27">
        <v>0</v>
      </c>
      <c r="F280" s="27">
        <v>0</v>
      </c>
      <c r="G280" s="27">
        <v>0</v>
      </c>
      <c r="H280" s="27">
        <v>0</v>
      </c>
      <c r="I280" s="27">
        <v>0</v>
      </c>
      <c r="J280" s="27">
        <v>958.57600000000002</v>
      </c>
      <c r="K280" s="27">
        <v>0</v>
      </c>
      <c r="L280" s="27"/>
      <c r="M280" s="27">
        <v>-958.57600000000002</v>
      </c>
      <c r="N280" s="27">
        <v>0</v>
      </c>
      <c r="O280" s="28">
        <v>958.57600000000002</v>
      </c>
    </row>
    <row r="281" spans="1:15" ht="21" x14ac:dyDescent="0.25">
      <c r="A281" s="21" t="s">
        <v>294</v>
      </c>
      <c r="B281" s="21" t="s">
        <v>61</v>
      </c>
      <c r="C281" s="22" t="s">
        <v>62</v>
      </c>
      <c r="D281" s="22" t="s">
        <v>63</v>
      </c>
      <c r="E281" s="27">
        <v>19792015000</v>
      </c>
      <c r="F281" s="27">
        <v>0</v>
      </c>
      <c r="G281" s="27">
        <v>0</v>
      </c>
      <c r="H281" s="27">
        <v>19792015000</v>
      </c>
      <c r="I281" s="27">
        <v>4948003750</v>
      </c>
      <c r="J281" s="27">
        <v>19792015000</v>
      </c>
      <c r="K281" s="27">
        <v>100</v>
      </c>
      <c r="L281" s="27"/>
      <c r="M281" s="27">
        <v>0</v>
      </c>
      <c r="N281" s="27">
        <v>0</v>
      </c>
      <c r="O281" s="28">
        <v>19792015000</v>
      </c>
    </row>
    <row r="282" spans="1:15" ht="21" x14ac:dyDescent="0.25">
      <c r="A282" s="21" t="s">
        <v>294</v>
      </c>
      <c r="B282" s="21" t="s">
        <v>64</v>
      </c>
      <c r="C282" s="22" t="s">
        <v>65</v>
      </c>
      <c r="D282" s="22" t="s">
        <v>66</v>
      </c>
      <c r="E282" s="27">
        <v>19792015000</v>
      </c>
      <c r="F282" s="27">
        <v>0</v>
      </c>
      <c r="G282" s="27">
        <v>0</v>
      </c>
      <c r="H282" s="27">
        <v>19792015000</v>
      </c>
      <c r="I282" s="27">
        <v>4948003750</v>
      </c>
      <c r="J282" s="27">
        <v>19792015000</v>
      </c>
      <c r="K282" s="27">
        <v>100</v>
      </c>
      <c r="L282" s="27"/>
      <c r="M282" s="27">
        <v>0</v>
      </c>
      <c r="N282" s="27">
        <v>0</v>
      </c>
      <c r="O282" s="28">
        <v>19792015000</v>
      </c>
    </row>
    <row r="283" spans="1:15" ht="40.5" x14ac:dyDescent="0.25">
      <c r="A283" s="21" t="s">
        <v>294</v>
      </c>
      <c r="B283" s="21" t="s">
        <v>67</v>
      </c>
      <c r="C283" s="22" t="s">
        <v>68</v>
      </c>
      <c r="D283" s="22" t="s">
        <v>69</v>
      </c>
      <c r="E283" s="27">
        <v>19792015000</v>
      </c>
      <c r="F283" s="27">
        <v>0</v>
      </c>
      <c r="G283" s="27">
        <v>0</v>
      </c>
      <c r="H283" s="27">
        <v>19792015000</v>
      </c>
      <c r="I283" s="27">
        <v>4948003750</v>
      </c>
      <c r="J283" s="27">
        <v>19792015000</v>
      </c>
      <c r="K283" s="27">
        <v>100</v>
      </c>
      <c r="L283" s="27"/>
      <c r="M283" s="27">
        <v>0</v>
      </c>
      <c r="N283" s="27">
        <v>0</v>
      </c>
      <c r="O283" s="28">
        <v>19792015000</v>
      </c>
    </row>
    <row r="284" spans="1:15" ht="21" x14ac:dyDescent="0.25">
      <c r="A284" s="21" t="s">
        <v>294</v>
      </c>
      <c r="B284" s="21" t="s">
        <v>70</v>
      </c>
      <c r="C284" s="22" t="s">
        <v>71</v>
      </c>
      <c r="D284" s="22" t="s">
        <v>72</v>
      </c>
      <c r="E284" s="27">
        <v>19792015000</v>
      </c>
      <c r="F284" s="27">
        <v>0</v>
      </c>
      <c r="G284" s="27">
        <v>0</v>
      </c>
      <c r="H284" s="27">
        <v>19792015000</v>
      </c>
      <c r="I284" s="27">
        <v>4948003750</v>
      </c>
      <c r="J284" s="27">
        <v>19792015000</v>
      </c>
      <c r="K284" s="27">
        <v>100</v>
      </c>
      <c r="L284" s="27"/>
      <c r="M284" s="27">
        <v>0</v>
      </c>
      <c r="N284" s="27">
        <v>0</v>
      </c>
      <c r="O284" s="28">
        <v>19792015000</v>
      </c>
    </row>
    <row r="285" spans="1:15" ht="21" x14ac:dyDescent="0.25">
      <c r="A285" s="21" t="s">
        <v>294</v>
      </c>
      <c r="B285" s="21" t="s">
        <v>73</v>
      </c>
      <c r="C285" s="22" t="s">
        <v>74</v>
      </c>
      <c r="D285" s="22" t="s">
        <v>75</v>
      </c>
      <c r="E285" s="27">
        <v>20000000</v>
      </c>
      <c r="F285" s="27">
        <v>0</v>
      </c>
      <c r="G285" s="27">
        <v>0</v>
      </c>
      <c r="H285" s="27">
        <v>20000000</v>
      </c>
      <c r="I285" s="27">
        <v>12130908.93</v>
      </c>
      <c r="J285" s="27">
        <v>254949279.34</v>
      </c>
      <c r="K285" s="27">
        <v>1274.74</v>
      </c>
      <c r="L285" s="27"/>
      <c r="M285" s="27">
        <v>-234949279.34</v>
      </c>
      <c r="N285" s="27">
        <v>0</v>
      </c>
      <c r="O285" s="28">
        <v>254949279.34</v>
      </c>
    </row>
    <row r="286" spans="1:15" ht="21" x14ac:dyDescent="0.25">
      <c r="A286" s="21" t="s">
        <v>294</v>
      </c>
      <c r="B286" s="21" t="s">
        <v>101</v>
      </c>
      <c r="C286" s="22" t="s">
        <v>102</v>
      </c>
      <c r="D286" s="22" t="s">
        <v>103</v>
      </c>
      <c r="E286" s="27">
        <v>0</v>
      </c>
      <c r="F286" s="27">
        <v>0</v>
      </c>
      <c r="G286" s="27">
        <v>0</v>
      </c>
      <c r="H286" s="27">
        <v>0</v>
      </c>
      <c r="I286" s="27">
        <v>0</v>
      </c>
      <c r="J286" s="27">
        <v>10326085</v>
      </c>
      <c r="K286" s="27">
        <v>0</v>
      </c>
      <c r="L286" s="27"/>
      <c r="M286" s="27">
        <v>-10326085</v>
      </c>
      <c r="N286" s="27">
        <v>0</v>
      </c>
      <c r="O286" s="28">
        <v>10326085</v>
      </c>
    </row>
    <row r="287" spans="1:15" ht="21" x14ac:dyDescent="0.25">
      <c r="A287" s="21" t="s">
        <v>294</v>
      </c>
      <c r="B287" s="21" t="s">
        <v>105</v>
      </c>
      <c r="C287" s="22" t="s">
        <v>106</v>
      </c>
      <c r="D287" s="22" t="s">
        <v>107</v>
      </c>
      <c r="E287" s="27">
        <v>0</v>
      </c>
      <c r="F287" s="27">
        <v>0</v>
      </c>
      <c r="G287" s="27">
        <v>0</v>
      </c>
      <c r="H287" s="27">
        <v>0</v>
      </c>
      <c r="I287" s="27">
        <v>0</v>
      </c>
      <c r="J287" s="27">
        <v>10326085</v>
      </c>
      <c r="K287" s="27">
        <v>0</v>
      </c>
      <c r="L287" s="27"/>
      <c r="M287" s="27">
        <v>-10326085</v>
      </c>
      <c r="N287" s="27">
        <v>0</v>
      </c>
      <c r="O287" s="28">
        <v>10326085</v>
      </c>
    </row>
    <row r="288" spans="1:15" ht="40.5" x14ac:dyDescent="0.25">
      <c r="A288" s="21" t="s">
        <v>294</v>
      </c>
      <c r="B288" s="21" t="s">
        <v>77</v>
      </c>
      <c r="C288" s="22" t="s">
        <v>78</v>
      </c>
      <c r="D288" s="22" t="s">
        <v>79</v>
      </c>
      <c r="E288" s="27">
        <v>0</v>
      </c>
      <c r="F288" s="27">
        <v>0</v>
      </c>
      <c r="G288" s="27">
        <v>0</v>
      </c>
      <c r="H288" s="27">
        <v>0</v>
      </c>
      <c r="I288" s="27">
        <v>90011.93</v>
      </c>
      <c r="J288" s="27">
        <v>212582297.34</v>
      </c>
      <c r="K288" s="27">
        <v>0</v>
      </c>
      <c r="L288" s="27"/>
      <c r="M288" s="27">
        <v>-212582297.34</v>
      </c>
      <c r="N288" s="27">
        <v>0</v>
      </c>
      <c r="O288" s="28">
        <v>212582297.34</v>
      </c>
    </row>
    <row r="289" spans="1:15" ht="50.25" x14ac:dyDescent="0.25">
      <c r="A289" s="21" t="s">
        <v>294</v>
      </c>
      <c r="B289" s="21" t="s">
        <v>81</v>
      </c>
      <c r="C289" s="22" t="s">
        <v>82</v>
      </c>
      <c r="D289" s="22" t="s">
        <v>83</v>
      </c>
      <c r="E289" s="27">
        <v>0</v>
      </c>
      <c r="F289" s="27">
        <v>0</v>
      </c>
      <c r="G289" s="27">
        <v>0</v>
      </c>
      <c r="H289" s="27">
        <v>0</v>
      </c>
      <c r="I289" s="27">
        <v>90011.93</v>
      </c>
      <c r="J289" s="27">
        <v>212582297.34</v>
      </c>
      <c r="K289" s="27">
        <v>0</v>
      </c>
      <c r="L289" s="27"/>
      <c r="M289" s="27">
        <v>-212582297.34</v>
      </c>
      <c r="N289" s="27">
        <v>0</v>
      </c>
      <c r="O289" s="28">
        <v>212582297.34</v>
      </c>
    </row>
    <row r="290" spans="1:15" ht="31.5" thickBot="1" x14ac:dyDescent="0.3">
      <c r="A290" s="21" t="s">
        <v>294</v>
      </c>
      <c r="B290" s="21" t="s">
        <v>87</v>
      </c>
      <c r="C290" s="23" t="s">
        <v>88</v>
      </c>
      <c r="D290" s="23" t="s">
        <v>89</v>
      </c>
      <c r="E290" s="29">
        <v>20000000</v>
      </c>
      <c r="F290" s="29">
        <v>0</v>
      </c>
      <c r="G290" s="29">
        <v>0</v>
      </c>
      <c r="H290" s="29">
        <v>20000000</v>
      </c>
      <c r="I290" s="29">
        <v>12040897</v>
      </c>
      <c r="J290" s="29">
        <v>32040897</v>
      </c>
      <c r="K290" s="29" t="s">
        <v>298</v>
      </c>
      <c r="L290" s="29"/>
      <c r="M290" s="29">
        <v>-12040897</v>
      </c>
      <c r="N290" s="29">
        <v>0</v>
      </c>
      <c r="O290" s="30">
        <v>32040897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/>
  <dimension ref="A1:O43"/>
  <sheetViews>
    <sheetView showGridLines="0" workbookViewId="0">
      <selection activeCell="A35" sqref="A35"/>
    </sheetView>
  </sheetViews>
  <sheetFormatPr baseColWidth="10" defaultRowHeight="15" x14ac:dyDescent="0.25"/>
  <cols>
    <col min="1" max="1" width="45.7109375" bestFit="1" customWidth="1"/>
    <col min="2" max="2" width="36.140625" bestFit="1" customWidth="1"/>
    <col min="3" max="3" width="45.7109375" bestFit="1" customWidth="1"/>
    <col min="4" max="4" width="42.140625" bestFit="1" customWidth="1"/>
    <col min="5" max="5" width="19.42578125" bestFit="1" customWidth="1"/>
    <col min="6" max="6" width="23" hidden="1" customWidth="1"/>
    <col min="7" max="7" width="28" bestFit="1" customWidth="1"/>
    <col min="8" max="8" width="23.7109375" bestFit="1" customWidth="1"/>
    <col min="9" max="9" width="19.140625" hidden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x14ac:dyDescent="0.25">
      <c r="A1" s="1" t="s">
        <v>183</v>
      </c>
      <c r="B1" s="26" t="s">
        <v>1</v>
      </c>
      <c r="C1" s="2" t="s">
        <v>184</v>
      </c>
    </row>
    <row r="2" spans="1:15" x14ac:dyDescent="0.25">
      <c r="A2" s="3" t="s">
        <v>185</v>
      </c>
      <c r="B2" s="4"/>
      <c r="C2" s="5"/>
    </row>
    <row r="3" spans="1:15" x14ac:dyDescent="0.25">
      <c r="A3">
        <f>COUNTA(A11:A27)+11</f>
        <v>27</v>
      </c>
      <c r="B3" s="6"/>
    </row>
    <row r="4" spans="1:15" x14ac:dyDescent="0.25">
      <c r="A4" s="5" t="s">
        <v>186</v>
      </c>
      <c r="B4" s="4"/>
      <c r="C4" s="5"/>
    </row>
    <row r="5" spans="1:15" x14ac:dyDescent="0.25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9" t="s">
        <v>5</v>
      </c>
      <c r="B6" s="10"/>
      <c r="C6" s="9">
        <v>2</v>
      </c>
      <c r="F6">
        <v>2</v>
      </c>
    </row>
    <row r="7" spans="1:15" ht="23.25" x14ac:dyDescent="0.35">
      <c r="A7" s="25" t="s">
        <v>311</v>
      </c>
      <c r="B7" s="9" t="s">
        <v>6</v>
      </c>
      <c r="C7" t="str">
        <f>MID(A8,FIND(" ",A8,15)+1,FIND(":",A8,FIND(" ",A8,15))-FIND(" ",A8,15)-1)</f>
        <v>CB-0101</v>
      </c>
      <c r="D7" t="str">
        <f>MID(B8,23,2)</f>
        <v>12</v>
      </c>
      <c r="E7" s="3" t="s">
        <v>185</v>
      </c>
      <c r="F7" s="3" t="s">
        <v>7</v>
      </c>
      <c r="G7" t="str">
        <f>MID(A8,FIND(" ",A8,14)+1,7)</f>
        <v>CB-0101</v>
      </c>
      <c r="H7" t="s">
        <v>8</v>
      </c>
    </row>
    <row r="8" spans="1:15" ht="21" x14ac:dyDescent="0.25">
      <c r="A8" s="9" t="s">
        <v>9</v>
      </c>
      <c r="B8" s="9" t="s">
        <v>10</v>
      </c>
      <c r="D8" t="str">
        <f>MID(A7,7,150)</f>
        <v>L FONTIBON.</v>
      </c>
      <c r="E8" t="s">
        <v>8</v>
      </c>
    </row>
    <row r="9" spans="1:15" x14ac:dyDescent="0.25">
      <c r="A9" s="9" t="s">
        <v>187</v>
      </c>
      <c r="B9" s="9" t="s">
        <v>12</v>
      </c>
    </row>
    <row r="10" spans="1:15" x14ac:dyDescent="0.25">
      <c r="A10" s="5"/>
      <c r="B10" s="4"/>
      <c r="C10" s="5"/>
    </row>
    <row r="11" spans="1:15" ht="15.75" thickBot="1" x14ac:dyDescent="0.3">
      <c r="A11" s="11"/>
      <c r="B11" s="12"/>
      <c r="C11" s="11"/>
    </row>
    <row r="12" spans="1:15" ht="22.5" x14ac:dyDescent="0.25">
      <c r="A12" s="13" t="s">
        <v>13</v>
      </c>
      <c r="B12" s="14" t="s">
        <v>14</v>
      </c>
      <c r="C12" s="15" t="s">
        <v>15</v>
      </c>
      <c r="D12" s="14" t="s">
        <v>16</v>
      </c>
      <c r="E12" s="15" t="s">
        <v>17</v>
      </c>
      <c r="F12" s="14" t="s">
        <v>18</v>
      </c>
      <c r="G12" s="14" t="s">
        <v>19</v>
      </c>
      <c r="H12" s="14" t="s">
        <v>20</v>
      </c>
      <c r="I12" s="14" t="s">
        <v>21</v>
      </c>
      <c r="J12" s="15" t="s">
        <v>22</v>
      </c>
      <c r="K12" s="14" t="s">
        <v>23</v>
      </c>
      <c r="L12" s="14"/>
      <c r="M12" s="15" t="s">
        <v>24</v>
      </c>
      <c r="N12" s="14" t="s">
        <v>25</v>
      </c>
      <c r="O12" s="16"/>
    </row>
    <row r="13" spans="1:15" x14ac:dyDescent="0.25">
      <c r="A13" s="17" t="s">
        <v>26</v>
      </c>
      <c r="B13" s="18"/>
      <c r="C13" s="19" t="s">
        <v>27</v>
      </c>
      <c r="D13" s="19" t="s">
        <v>28</v>
      </c>
      <c r="E13" s="19" t="s">
        <v>29</v>
      </c>
      <c r="F13" s="19" t="s">
        <v>30</v>
      </c>
      <c r="G13" s="19" t="s">
        <v>31</v>
      </c>
      <c r="H13" s="19" t="s">
        <v>32</v>
      </c>
      <c r="I13" s="19" t="s">
        <v>19</v>
      </c>
      <c r="J13" s="19" t="s">
        <v>20</v>
      </c>
      <c r="K13" s="19" t="s">
        <v>33</v>
      </c>
      <c r="L13" s="19"/>
      <c r="M13" s="19" t="s">
        <v>34</v>
      </c>
      <c r="N13" s="19" t="s">
        <v>35</v>
      </c>
      <c r="O13" s="20" t="s">
        <v>36</v>
      </c>
    </row>
    <row r="14" spans="1:15" x14ac:dyDescent="0.25">
      <c r="A14" s="21" t="s">
        <v>185</v>
      </c>
      <c r="B14" s="21" t="s">
        <v>37</v>
      </c>
      <c r="C14" s="22" t="s">
        <v>38</v>
      </c>
      <c r="D14" s="22" t="s">
        <v>39</v>
      </c>
      <c r="E14" s="27">
        <v>22498528000</v>
      </c>
      <c r="F14" s="27">
        <v>0</v>
      </c>
      <c r="G14" s="27">
        <v>308116959</v>
      </c>
      <c r="H14" s="27">
        <v>22806644959</v>
      </c>
      <c r="I14" s="27">
        <v>6042508322.4799995</v>
      </c>
      <c r="J14" s="27">
        <v>23520987493.900002</v>
      </c>
      <c r="K14" s="27" t="s">
        <v>188</v>
      </c>
      <c r="L14" s="27"/>
      <c r="M14" s="27">
        <v>-714342534.89999998</v>
      </c>
      <c r="N14" s="27">
        <v>0</v>
      </c>
      <c r="O14" s="28">
        <v>23520987493.900002</v>
      </c>
    </row>
    <row r="15" spans="1:15" x14ac:dyDescent="0.25">
      <c r="A15" s="21" t="s">
        <v>185</v>
      </c>
      <c r="B15" s="21" t="s">
        <v>41</v>
      </c>
      <c r="C15" s="22" t="s">
        <v>42</v>
      </c>
      <c r="D15" s="22" t="s">
        <v>43</v>
      </c>
      <c r="E15" s="27">
        <v>70000000</v>
      </c>
      <c r="F15" s="27">
        <v>0</v>
      </c>
      <c r="G15" s="27">
        <v>0</v>
      </c>
      <c r="H15" s="27">
        <v>70000000</v>
      </c>
      <c r="I15" s="27">
        <v>8824166.6300000008</v>
      </c>
      <c r="J15" s="27">
        <v>258285081.63999999</v>
      </c>
      <c r="K15" s="27" t="s">
        <v>189</v>
      </c>
      <c r="L15" s="27"/>
      <c r="M15" s="27">
        <v>-188285081.63999999</v>
      </c>
      <c r="N15" s="27">
        <v>0</v>
      </c>
      <c r="O15" s="28">
        <v>258285081.63999999</v>
      </c>
    </row>
    <row r="16" spans="1:15" x14ac:dyDescent="0.25">
      <c r="A16" s="21" t="s">
        <v>185</v>
      </c>
      <c r="B16" s="21" t="s">
        <v>45</v>
      </c>
      <c r="C16" s="22" t="s">
        <v>46</v>
      </c>
      <c r="D16" s="22" t="s">
        <v>47</v>
      </c>
      <c r="E16" s="27">
        <v>70000000</v>
      </c>
      <c r="F16" s="27">
        <v>0</v>
      </c>
      <c r="G16" s="27">
        <v>0</v>
      </c>
      <c r="H16" s="27">
        <v>70000000</v>
      </c>
      <c r="I16" s="27">
        <v>8824166.6300000008</v>
      </c>
      <c r="J16" s="27">
        <v>258285081.63999999</v>
      </c>
      <c r="K16" s="27" t="s">
        <v>189</v>
      </c>
      <c r="L16" s="27"/>
      <c r="M16" s="27">
        <v>-188285081.63999999</v>
      </c>
      <c r="N16" s="27">
        <v>0</v>
      </c>
      <c r="O16" s="28">
        <v>258285081.63999999</v>
      </c>
    </row>
    <row r="17" spans="1:15" x14ac:dyDescent="0.25">
      <c r="A17" s="21" t="s">
        <v>185</v>
      </c>
      <c r="B17" s="21" t="s">
        <v>48</v>
      </c>
      <c r="C17" s="22" t="s">
        <v>49</v>
      </c>
      <c r="D17" s="22" t="s">
        <v>50</v>
      </c>
      <c r="E17" s="27">
        <v>70000000</v>
      </c>
      <c r="F17" s="27">
        <v>0</v>
      </c>
      <c r="G17" s="27">
        <v>0</v>
      </c>
      <c r="H17" s="27">
        <v>70000000</v>
      </c>
      <c r="I17" s="27">
        <v>8764654.6300000008</v>
      </c>
      <c r="J17" s="27">
        <v>177333700.56</v>
      </c>
      <c r="K17" s="27" t="s">
        <v>190</v>
      </c>
      <c r="L17" s="27"/>
      <c r="M17" s="27">
        <v>-107333700.56</v>
      </c>
      <c r="N17" s="27">
        <v>0</v>
      </c>
      <c r="O17" s="28">
        <v>177333700.56</v>
      </c>
    </row>
    <row r="18" spans="1:15" x14ac:dyDescent="0.25">
      <c r="A18" s="21" t="s">
        <v>185</v>
      </c>
      <c r="B18" s="21" t="s">
        <v>58</v>
      </c>
      <c r="C18" s="22" t="s">
        <v>59</v>
      </c>
      <c r="D18" s="22" t="s">
        <v>60</v>
      </c>
      <c r="E18" s="27">
        <v>0</v>
      </c>
      <c r="F18" s="27">
        <v>0</v>
      </c>
      <c r="G18" s="27">
        <v>0</v>
      </c>
      <c r="H18" s="27">
        <v>0</v>
      </c>
      <c r="I18" s="27">
        <v>59.512</v>
      </c>
      <c r="J18" s="27">
        <v>80951381.079999998</v>
      </c>
      <c r="K18" s="27">
        <v>0</v>
      </c>
      <c r="L18" s="27"/>
      <c r="M18" s="27">
        <v>-80951381.079999998</v>
      </c>
      <c r="N18" s="27">
        <v>0</v>
      </c>
      <c r="O18" s="28">
        <v>80951381.079999998</v>
      </c>
    </row>
    <row r="19" spans="1:15" x14ac:dyDescent="0.25">
      <c r="A19" s="21" t="s">
        <v>185</v>
      </c>
      <c r="B19" s="21" t="s">
        <v>61</v>
      </c>
      <c r="C19" s="22" t="s">
        <v>62</v>
      </c>
      <c r="D19" s="22" t="s">
        <v>63</v>
      </c>
      <c r="E19" s="27">
        <v>22428528000</v>
      </c>
      <c r="F19" s="27">
        <v>0</v>
      </c>
      <c r="G19" s="27">
        <v>0</v>
      </c>
      <c r="H19" s="27">
        <v>22428528000</v>
      </c>
      <c r="I19" s="27">
        <v>5607132000</v>
      </c>
      <c r="J19" s="27">
        <v>22428528000</v>
      </c>
      <c r="K19" s="27">
        <v>100</v>
      </c>
      <c r="L19" s="27"/>
      <c r="M19" s="27">
        <v>0</v>
      </c>
      <c r="N19" s="27">
        <v>0</v>
      </c>
      <c r="O19" s="28">
        <v>22428528000</v>
      </c>
    </row>
    <row r="20" spans="1:15" x14ac:dyDescent="0.25">
      <c r="A20" s="21" t="s">
        <v>185</v>
      </c>
      <c r="B20" s="21" t="s">
        <v>64</v>
      </c>
      <c r="C20" s="22" t="s">
        <v>65</v>
      </c>
      <c r="D20" s="22" t="s">
        <v>66</v>
      </c>
      <c r="E20" s="27">
        <v>22428528000</v>
      </c>
      <c r="F20" s="27">
        <v>0</v>
      </c>
      <c r="G20" s="27">
        <v>0</v>
      </c>
      <c r="H20" s="27">
        <v>22428528000</v>
      </c>
      <c r="I20" s="27">
        <v>5607132000</v>
      </c>
      <c r="J20" s="27">
        <v>22428528000</v>
      </c>
      <c r="K20" s="27">
        <v>100</v>
      </c>
      <c r="L20" s="27"/>
      <c r="M20" s="27">
        <v>0</v>
      </c>
      <c r="N20" s="27">
        <v>0</v>
      </c>
      <c r="O20" s="28">
        <v>22428528000</v>
      </c>
    </row>
    <row r="21" spans="1:15" x14ac:dyDescent="0.25">
      <c r="A21" s="21" t="s">
        <v>185</v>
      </c>
      <c r="B21" s="21" t="s">
        <v>67</v>
      </c>
      <c r="C21" s="22" t="s">
        <v>68</v>
      </c>
      <c r="D21" s="22" t="s">
        <v>69</v>
      </c>
      <c r="E21" s="27">
        <v>22428528000</v>
      </c>
      <c r="F21" s="27">
        <v>0</v>
      </c>
      <c r="G21" s="27">
        <v>0</v>
      </c>
      <c r="H21" s="27">
        <v>22428528000</v>
      </c>
      <c r="I21" s="27">
        <v>5607132000</v>
      </c>
      <c r="J21" s="27">
        <v>22428528000</v>
      </c>
      <c r="K21" s="27">
        <v>100</v>
      </c>
      <c r="L21" s="27"/>
      <c r="M21" s="27">
        <v>0</v>
      </c>
      <c r="N21" s="27">
        <v>0</v>
      </c>
      <c r="O21" s="28">
        <v>22428528000</v>
      </c>
    </row>
    <row r="22" spans="1:15" x14ac:dyDescent="0.25">
      <c r="A22" s="21" t="s">
        <v>185</v>
      </c>
      <c r="B22" s="21" t="s">
        <v>70</v>
      </c>
      <c r="C22" s="22" t="s">
        <v>71</v>
      </c>
      <c r="D22" s="22" t="s">
        <v>72</v>
      </c>
      <c r="E22" s="27">
        <v>22428528000</v>
      </c>
      <c r="F22" s="27">
        <v>0</v>
      </c>
      <c r="G22" s="27">
        <v>0</v>
      </c>
      <c r="H22" s="27">
        <v>22428528000</v>
      </c>
      <c r="I22" s="27">
        <v>5607132000</v>
      </c>
      <c r="J22" s="27">
        <v>22428528000</v>
      </c>
      <c r="K22" s="27">
        <v>100</v>
      </c>
      <c r="L22" s="27"/>
      <c r="M22" s="27">
        <v>0</v>
      </c>
      <c r="N22" s="27">
        <v>0</v>
      </c>
      <c r="O22" s="28">
        <v>22428528000</v>
      </c>
    </row>
    <row r="23" spans="1:15" x14ac:dyDescent="0.25">
      <c r="A23" s="21" t="s">
        <v>185</v>
      </c>
      <c r="B23" s="21" t="s">
        <v>73</v>
      </c>
      <c r="C23" s="22" t="s">
        <v>74</v>
      </c>
      <c r="D23" s="22" t="s">
        <v>75</v>
      </c>
      <c r="E23" s="27">
        <v>0</v>
      </c>
      <c r="F23" s="27">
        <v>0</v>
      </c>
      <c r="G23" s="27">
        <v>308116959</v>
      </c>
      <c r="H23" s="27">
        <v>308116959</v>
      </c>
      <c r="I23" s="27">
        <v>426552155.85000002</v>
      </c>
      <c r="J23" s="27">
        <v>834174412.25999999</v>
      </c>
      <c r="K23" s="27" t="s">
        <v>191</v>
      </c>
      <c r="L23" s="27"/>
      <c r="M23" s="27">
        <v>-526057453.25999999</v>
      </c>
      <c r="N23" s="27">
        <v>0</v>
      </c>
      <c r="O23" s="28">
        <v>834174412.25999999</v>
      </c>
    </row>
    <row r="24" spans="1:15" x14ac:dyDescent="0.25">
      <c r="A24" s="21" t="s">
        <v>185</v>
      </c>
      <c r="B24" s="21" t="s">
        <v>77</v>
      </c>
      <c r="C24" s="22" t="s">
        <v>78</v>
      </c>
      <c r="D24" s="22" t="s">
        <v>79</v>
      </c>
      <c r="E24" s="27">
        <v>0</v>
      </c>
      <c r="F24" s="27">
        <v>0</v>
      </c>
      <c r="G24" s="27">
        <v>0</v>
      </c>
      <c r="H24" s="27">
        <v>0</v>
      </c>
      <c r="I24" s="27">
        <v>915244.85</v>
      </c>
      <c r="J24" s="27">
        <v>98407759.260000005</v>
      </c>
      <c r="K24" s="27">
        <v>0</v>
      </c>
      <c r="L24" s="27"/>
      <c r="M24" s="27">
        <v>-98407759.260000005</v>
      </c>
      <c r="N24" s="27">
        <v>0</v>
      </c>
      <c r="O24" s="28">
        <v>98407759.260000005</v>
      </c>
    </row>
    <row r="25" spans="1:15" x14ac:dyDescent="0.25">
      <c r="A25" s="21" t="s">
        <v>185</v>
      </c>
      <c r="B25" s="21" t="s">
        <v>81</v>
      </c>
      <c r="C25" s="22" t="s">
        <v>82</v>
      </c>
      <c r="D25" s="22" t="s">
        <v>158</v>
      </c>
      <c r="E25" s="27">
        <v>0</v>
      </c>
      <c r="F25" s="27">
        <v>0</v>
      </c>
      <c r="G25" s="27">
        <v>0</v>
      </c>
      <c r="H25" s="27">
        <v>0</v>
      </c>
      <c r="I25" s="27">
        <v>915244.85</v>
      </c>
      <c r="J25" s="27">
        <v>98407759.260000005</v>
      </c>
      <c r="K25" s="27">
        <v>0</v>
      </c>
      <c r="L25" s="27"/>
      <c r="M25" s="27">
        <v>-98407759.260000005</v>
      </c>
      <c r="N25" s="27">
        <v>0</v>
      </c>
      <c r="O25" s="28">
        <v>98407759.260000005</v>
      </c>
    </row>
    <row r="26" spans="1:15" x14ac:dyDescent="0.25">
      <c r="A26" s="21" t="s">
        <v>185</v>
      </c>
      <c r="B26" s="21" t="s">
        <v>84</v>
      </c>
      <c r="C26" s="22" t="s">
        <v>85</v>
      </c>
      <c r="D26" s="22" t="s">
        <v>159</v>
      </c>
      <c r="E26" s="27">
        <v>0</v>
      </c>
      <c r="F26" s="27">
        <v>0</v>
      </c>
      <c r="G26" s="27">
        <v>308116959</v>
      </c>
      <c r="H26" s="27">
        <v>308116959</v>
      </c>
      <c r="I26" s="27">
        <v>0</v>
      </c>
      <c r="J26" s="27">
        <v>309616021</v>
      </c>
      <c r="K26" s="27" t="s">
        <v>192</v>
      </c>
      <c r="L26" s="27"/>
      <c r="M26" s="27">
        <v>-1499062</v>
      </c>
      <c r="N26" s="27">
        <v>0</v>
      </c>
      <c r="O26" s="28">
        <v>309616021</v>
      </c>
    </row>
    <row r="27" spans="1:15" ht="15.75" thickBot="1" x14ac:dyDescent="0.3">
      <c r="A27" s="21" t="s">
        <v>185</v>
      </c>
      <c r="B27" s="21" t="s">
        <v>87</v>
      </c>
      <c r="C27" s="23" t="s">
        <v>88</v>
      </c>
      <c r="D27" s="23" t="s">
        <v>171</v>
      </c>
      <c r="E27" s="29">
        <v>0</v>
      </c>
      <c r="F27" s="29">
        <v>0</v>
      </c>
      <c r="G27" s="29">
        <v>0</v>
      </c>
      <c r="H27" s="29">
        <v>0</v>
      </c>
      <c r="I27" s="29">
        <v>425636911</v>
      </c>
      <c r="J27" s="29">
        <v>426150632</v>
      </c>
      <c r="K27" s="29">
        <v>0</v>
      </c>
      <c r="L27" s="29"/>
      <c r="M27" s="29">
        <v>-426150632</v>
      </c>
      <c r="N27" s="29">
        <v>0</v>
      </c>
      <c r="O27" s="30">
        <v>426150632</v>
      </c>
    </row>
    <row r="28" spans="1:15" x14ac:dyDescent="0.25"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x14ac:dyDescent="0.25"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5:15" x14ac:dyDescent="0.2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5:15" x14ac:dyDescent="0.2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5:15" x14ac:dyDescent="0.2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5:15" x14ac:dyDescent="0.2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5:15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5:15" x14ac:dyDescent="0.2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5:15" x14ac:dyDescent="0.2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5:15" x14ac:dyDescent="0.2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5:15" x14ac:dyDescent="0.2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5:15" x14ac:dyDescent="0.2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5:15" x14ac:dyDescent="0.2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/>
  <dimension ref="A1:O43"/>
  <sheetViews>
    <sheetView showGridLines="0" workbookViewId="0">
      <selection activeCell="A35" sqref="A35"/>
    </sheetView>
  </sheetViews>
  <sheetFormatPr baseColWidth="10" defaultRowHeight="15" x14ac:dyDescent="0.25"/>
  <cols>
    <col min="1" max="1" width="45.7109375" bestFit="1" customWidth="1"/>
    <col min="2" max="2" width="36.140625" bestFit="1" customWidth="1"/>
    <col min="3" max="3" width="45.7109375" bestFit="1" customWidth="1"/>
    <col min="4" max="4" width="40.5703125" bestFit="1" customWidth="1"/>
    <col min="5" max="5" width="19.42578125" bestFit="1" customWidth="1"/>
    <col min="6" max="6" width="23" hidden="1" customWidth="1"/>
    <col min="7" max="7" width="28" bestFit="1" customWidth="1"/>
    <col min="8" max="8" width="23.7109375" bestFit="1" customWidth="1"/>
    <col min="9" max="9" width="19.140625" hidden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x14ac:dyDescent="0.25">
      <c r="A1" s="1" t="s">
        <v>193</v>
      </c>
      <c r="B1" s="26" t="s">
        <v>1</v>
      </c>
      <c r="C1" s="2" t="s">
        <v>194</v>
      </c>
    </row>
    <row r="2" spans="1:15" x14ac:dyDescent="0.25">
      <c r="A2" s="3" t="s">
        <v>195</v>
      </c>
      <c r="B2" s="4"/>
      <c r="C2" s="5"/>
    </row>
    <row r="3" spans="1:15" x14ac:dyDescent="0.25">
      <c r="A3">
        <f>COUNTA(A11:A29)+11</f>
        <v>29</v>
      </c>
      <c r="B3" s="6"/>
    </row>
    <row r="4" spans="1:15" x14ac:dyDescent="0.25">
      <c r="A4" s="5" t="s">
        <v>196</v>
      </c>
      <c r="B4" s="4"/>
      <c r="C4" s="5"/>
    </row>
    <row r="5" spans="1:15" x14ac:dyDescent="0.25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9" t="s">
        <v>5</v>
      </c>
      <c r="B6" s="10"/>
      <c r="C6" s="9">
        <v>2</v>
      </c>
      <c r="F6">
        <v>2</v>
      </c>
    </row>
    <row r="7" spans="1:15" ht="23.25" x14ac:dyDescent="0.35">
      <c r="A7" s="25" t="s">
        <v>310</v>
      </c>
      <c r="B7" s="9" t="s">
        <v>6</v>
      </c>
      <c r="C7" t="str">
        <f>MID(A8,FIND(" ",A8,15)+1,FIND(":",A8,FIND(" ",A8,15))-FIND(" ",A8,15)-1)</f>
        <v>CB-0101</v>
      </c>
      <c r="D7" t="str">
        <f>MID(B8,23,2)</f>
        <v>12</v>
      </c>
      <c r="E7" s="3" t="s">
        <v>195</v>
      </c>
      <c r="F7" s="3" t="s">
        <v>7</v>
      </c>
      <c r="G7" t="str">
        <f>MID(A8,FIND(" ",A8,14)+1,7)</f>
        <v>CB-0101</v>
      </c>
      <c r="H7" t="s">
        <v>8</v>
      </c>
    </row>
    <row r="8" spans="1:15" ht="21" x14ac:dyDescent="0.25">
      <c r="A8" s="9" t="s">
        <v>9</v>
      </c>
      <c r="B8" s="9" t="s">
        <v>10</v>
      </c>
      <c r="D8" t="str">
        <f>MID(A7,7,150)</f>
        <v>DL ENGATIVA.</v>
      </c>
      <c r="E8" t="s">
        <v>8</v>
      </c>
    </row>
    <row r="9" spans="1:15" x14ac:dyDescent="0.25">
      <c r="A9" s="9" t="s">
        <v>197</v>
      </c>
      <c r="B9" s="9" t="s">
        <v>12</v>
      </c>
    </row>
    <row r="10" spans="1:15" x14ac:dyDescent="0.25">
      <c r="A10" s="5"/>
      <c r="B10" s="4"/>
      <c r="C10" s="5"/>
    </row>
    <row r="11" spans="1:15" ht="15.75" thickBot="1" x14ac:dyDescent="0.3">
      <c r="A11" s="11"/>
      <c r="B11" s="12"/>
      <c r="C11" s="11"/>
    </row>
    <row r="12" spans="1:15" ht="22.5" x14ac:dyDescent="0.25">
      <c r="A12" s="13" t="s">
        <v>13</v>
      </c>
      <c r="B12" s="14" t="s">
        <v>14</v>
      </c>
      <c r="C12" s="15" t="s">
        <v>15</v>
      </c>
      <c r="D12" s="14" t="s">
        <v>16</v>
      </c>
      <c r="E12" s="15" t="s">
        <v>17</v>
      </c>
      <c r="F12" s="14" t="s">
        <v>18</v>
      </c>
      <c r="G12" s="14" t="s">
        <v>19</v>
      </c>
      <c r="H12" s="14" t="s">
        <v>20</v>
      </c>
      <c r="I12" s="14" t="s">
        <v>21</v>
      </c>
      <c r="J12" s="15" t="s">
        <v>22</v>
      </c>
      <c r="K12" s="14" t="s">
        <v>23</v>
      </c>
      <c r="L12" s="14"/>
      <c r="M12" s="15" t="s">
        <v>24</v>
      </c>
      <c r="N12" s="14" t="s">
        <v>25</v>
      </c>
      <c r="O12" s="16"/>
    </row>
    <row r="13" spans="1:15" x14ac:dyDescent="0.25">
      <c r="A13" s="17" t="s">
        <v>26</v>
      </c>
      <c r="B13" s="18"/>
      <c r="C13" s="19" t="s">
        <v>27</v>
      </c>
      <c r="D13" s="19" t="s">
        <v>28</v>
      </c>
      <c r="E13" s="19" t="s">
        <v>29</v>
      </c>
      <c r="F13" s="19" t="s">
        <v>30</v>
      </c>
      <c r="G13" s="19" t="s">
        <v>31</v>
      </c>
      <c r="H13" s="19" t="s">
        <v>32</v>
      </c>
      <c r="I13" s="19" t="s">
        <v>19</v>
      </c>
      <c r="J13" s="19" t="s">
        <v>20</v>
      </c>
      <c r="K13" s="19" t="s">
        <v>33</v>
      </c>
      <c r="L13" s="19"/>
      <c r="M13" s="19" t="s">
        <v>34</v>
      </c>
      <c r="N13" s="19" t="s">
        <v>35</v>
      </c>
      <c r="O13" s="20" t="s">
        <v>36</v>
      </c>
    </row>
    <row r="14" spans="1:15" x14ac:dyDescent="0.25">
      <c r="A14" s="21" t="s">
        <v>195</v>
      </c>
      <c r="B14" s="21" t="s">
        <v>37</v>
      </c>
      <c r="C14" s="22" t="s">
        <v>38</v>
      </c>
      <c r="D14" s="22" t="s">
        <v>39</v>
      </c>
      <c r="E14" s="27">
        <v>42176065000</v>
      </c>
      <c r="F14" s="27">
        <v>575436131</v>
      </c>
      <c r="G14" s="27">
        <v>575436131</v>
      </c>
      <c r="H14" s="27">
        <v>42751501131</v>
      </c>
      <c r="I14" s="27">
        <v>11174210385.15</v>
      </c>
      <c r="J14" s="27">
        <v>42874202326.559998</v>
      </c>
      <c r="K14" s="27" t="s">
        <v>119</v>
      </c>
      <c r="L14" s="27"/>
      <c r="M14" s="27">
        <v>-122701195.56</v>
      </c>
      <c r="N14" s="27">
        <v>0</v>
      </c>
      <c r="O14" s="28">
        <v>42874202326.559998</v>
      </c>
    </row>
    <row r="15" spans="1:15" x14ac:dyDescent="0.25">
      <c r="A15" s="21" t="s">
        <v>195</v>
      </c>
      <c r="B15" s="21" t="s">
        <v>41</v>
      </c>
      <c r="C15" s="22" t="s">
        <v>42</v>
      </c>
      <c r="D15" s="22" t="s">
        <v>43</v>
      </c>
      <c r="E15" s="27">
        <v>196500000</v>
      </c>
      <c r="F15" s="27">
        <v>0</v>
      </c>
      <c r="G15" s="27">
        <v>0</v>
      </c>
      <c r="H15" s="27">
        <v>196500000</v>
      </c>
      <c r="I15" s="27">
        <v>95403900.150000006</v>
      </c>
      <c r="J15" s="27">
        <v>324010203.80000001</v>
      </c>
      <c r="K15" s="27" t="s">
        <v>198</v>
      </c>
      <c r="L15" s="27"/>
      <c r="M15" s="27">
        <v>-127510203.8</v>
      </c>
      <c r="N15" s="27">
        <v>0</v>
      </c>
      <c r="O15" s="28">
        <v>324010203.80000001</v>
      </c>
    </row>
    <row r="16" spans="1:15" x14ac:dyDescent="0.25">
      <c r="A16" s="21" t="s">
        <v>195</v>
      </c>
      <c r="B16" s="21" t="s">
        <v>45</v>
      </c>
      <c r="C16" s="22" t="s">
        <v>46</v>
      </c>
      <c r="D16" s="22" t="s">
        <v>47</v>
      </c>
      <c r="E16" s="27">
        <v>196500000</v>
      </c>
      <c r="F16" s="27">
        <v>0</v>
      </c>
      <c r="G16" s="27">
        <v>0</v>
      </c>
      <c r="H16" s="27">
        <v>196500000</v>
      </c>
      <c r="I16" s="27">
        <v>95403900.150000006</v>
      </c>
      <c r="J16" s="27">
        <v>324010203.80000001</v>
      </c>
      <c r="K16" s="27" t="s">
        <v>198</v>
      </c>
      <c r="L16" s="27"/>
      <c r="M16" s="27">
        <v>-127510203.8</v>
      </c>
      <c r="N16" s="27">
        <v>0</v>
      </c>
      <c r="O16" s="28">
        <v>324010203.80000001</v>
      </c>
    </row>
    <row r="17" spans="1:15" x14ac:dyDescent="0.25">
      <c r="A17" s="21" t="s">
        <v>195</v>
      </c>
      <c r="B17" s="21" t="s">
        <v>48</v>
      </c>
      <c r="C17" s="22" t="s">
        <v>49</v>
      </c>
      <c r="D17" s="22" t="s">
        <v>50</v>
      </c>
      <c r="E17" s="27">
        <v>145000000</v>
      </c>
      <c r="F17" s="27">
        <v>0</v>
      </c>
      <c r="G17" s="27">
        <v>0</v>
      </c>
      <c r="H17" s="27">
        <v>145000000</v>
      </c>
      <c r="I17" s="27">
        <v>8250773.0800000001</v>
      </c>
      <c r="J17" s="27">
        <v>172145016.00999999</v>
      </c>
      <c r="K17" s="27" t="s">
        <v>199</v>
      </c>
      <c r="L17" s="27"/>
      <c r="M17" s="27">
        <v>-27145016.010000002</v>
      </c>
      <c r="N17" s="27">
        <v>0</v>
      </c>
      <c r="O17" s="28">
        <v>172145016.00999999</v>
      </c>
    </row>
    <row r="18" spans="1:15" x14ac:dyDescent="0.25">
      <c r="A18" s="21" t="s">
        <v>195</v>
      </c>
      <c r="B18" s="21" t="s">
        <v>52</v>
      </c>
      <c r="C18" s="22" t="s">
        <v>53</v>
      </c>
      <c r="D18" s="22" t="s">
        <v>54</v>
      </c>
      <c r="E18" s="27">
        <v>49000000</v>
      </c>
      <c r="F18" s="27">
        <v>0</v>
      </c>
      <c r="G18" s="27">
        <v>0</v>
      </c>
      <c r="H18" s="27">
        <v>49000000</v>
      </c>
      <c r="I18" s="27">
        <v>0</v>
      </c>
      <c r="J18" s="27">
        <v>39151260</v>
      </c>
      <c r="K18" s="27" t="s">
        <v>200</v>
      </c>
      <c r="L18" s="27"/>
      <c r="M18" s="27">
        <v>9848740</v>
      </c>
      <c r="N18" s="27">
        <v>0</v>
      </c>
      <c r="O18" s="28">
        <v>39151260</v>
      </c>
    </row>
    <row r="19" spans="1:15" x14ac:dyDescent="0.25">
      <c r="A19" s="21" t="s">
        <v>195</v>
      </c>
      <c r="B19" s="21" t="s">
        <v>55</v>
      </c>
      <c r="C19" s="22" t="s">
        <v>56</v>
      </c>
      <c r="D19" s="22" t="s">
        <v>57</v>
      </c>
      <c r="E19" s="27">
        <v>49000000</v>
      </c>
      <c r="F19" s="27">
        <v>0</v>
      </c>
      <c r="G19" s="27">
        <v>0</v>
      </c>
      <c r="H19" s="27">
        <v>49000000</v>
      </c>
      <c r="I19" s="27">
        <v>0</v>
      </c>
      <c r="J19" s="27">
        <v>39151260</v>
      </c>
      <c r="K19" s="27" t="s">
        <v>200</v>
      </c>
      <c r="L19" s="27"/>
      <c r="M19" s="27">
        <v>9848740</v>
      </c>
      <c r="N19" s="27">
        <v>0</v>
      </c>
      <c r="O19" s="28">
        <v>39151260</v>
      </c>
    </row>
    <row r="20" spans="1:15" x14ac:dyDescent="0.25">
      <c r="A20" s="21" t="s">
        <v>195</v>
      </c>
      <c r="B20" s="21" t="s">
        <v>58</v>
      </c>
      <c r="C20" s="22" t="s">
        <v>59</v>
      </c>
      <c r="D20" s="22" t="s">
        <v>60</v>
      </c>
      <c r="E20" s="27">
        <v>2500000</v>
      </c>
      <c r="F20" s="27">
        <v>0</v>
      </c>
      <c r="G20" s="27">
        <v>0</v>
      </c>
      <c r="H20" s="27">
        <v>2500000</v>
      </c>
      <c r="I20" s="27">
        <v>87153127.069999993</v>
      </c>
      <c r="J20" s="27">
        <v>112713927.79000001</v>
      </c>
      <c r="K20" s="27">
        <v>4508.55</v>
      </c>
      <c r="L20" s="27"/>
      <c r="M20" s="27">
        <v>-110213927.79000001</v>
      </c>
      <c r="N20" s="27">
        <v>0</v>
      </c>
      <c r="O20" s="28">
        <v>112713927.79000001</v>
      </c>
    </row>
    <row r="21" spans="1:15" x14ac:dyDescent="0.25">
      <c r="A21" s="21" t="s">
        <v>195</v>
      </c>
      <c r="B21" s="21" t="s">
        <v>61</v>
      </c>
      <c r="C21" s="22" t="s">
        <v>62</v>
      </c>
      <c r="D21" s="22" t="s">
        <v>63</v>
      </c>
      <c r="E21" s="27">
        <v>41959065000</v>
      </c>
      <c r="F21" s="27">
        <v>0</v>
      </c>
      <c r="G21" s="27">
        <v>0</v>
      </c>
      <c r="H21" s="27">
        <v>41959065000</v>
      </c>
      <c r="I21" s="27">
        <v>10489766250</v>
      </c>
      <c r="J21" s="27">
        <v>41959065000</v>
      </c>
      <c r="K21" s="27">
        <v>100</v>
      </c>
      <c r="L21" s="27"/>
      <c r="M21" s="27">
        <v>0</v>
      </c>
      <c r="N21" s="27">
        <v>0</v>
      </c>
      <c r="O21" s="28">
        <v>41959065000</v>
      </c>
    </row>
    <row r="22" spans="1:15" x14ac:dyDescent="0.25">
      <c r="A22" s="21" t="s">
        <v>195</v>
      </c>
      <c r="B22" s="21" t="s">
        <v>64</v>
      </c>
      <c r="C22" s="22" t="s">
        <v>65</v>
      </c>
      <c r="D22" s="22" t="s">
        <v>66</v>
      </c>
      <c r="E22" s="27">
        <v>41959065000</v>
      </c>
      <c r="F22" s="27">
        <v>0</v>
      </c>
      <c r="G22" s="27">
        <v>0</v>
      </c>
      <c r="H22" s="27">
        <v>41959065000</v>
      </c>
      <c r="I22" s="27">
        <v>10489766250</v>
      </c>
      <c r="J22" s="27">
        <v>41959065000</v>
      </c>
      <c r="K22" s="27">
        <v>100</v>
      </c>
      <c r="L22" s="27"/>
      <c r="M22" s="27">
        <v>0</v>
      </c>
      <c r="N22" s="27">
        <v>0</v>
      </c>
      <c r="O22" s="28">
        <v>41959065000</v>
      </c>
    </row>
    <row r="23" spans="1:15" x14ac:dyDescent="0.25">
      <c r="A23" s="21" t="s">
        <v>195</v>
      </c>
      <c r="B23" s="21" t="s">
        <v>67</v>
      </c>
      <c r="C23" s="22" t="s">
        <v>68</v>
      </c>
      <c r="D23" s="22" t="s">
        <v>69</v>
      </c>
      <c r="E23" s="27">
        <v>41959065000</v>
      </c>
      <c r="F23" s="27">
        <v>0</v>
      </c>
      <c r="G23" s="27">
        <v>0</v>
      </c>
      <c r="H23" s="27">
        <v>41959065000</v>
      </c>
      <c r="I23" s="27">
        <v>10489766250</v>
      </c>
      <c r="J23" s="27">
        <v>41959065000</v>
      </c>
      <c r="K23" s="27">
        <v>100</v>
      </c>
      <c r="L23" s="27"/>
      <c r="M23" s="27">
        <v>0</v>
      </c>
      <c r="N23" s="27">
        <v>0</v>
      </c>
      <c r="O23" s="28">
        <v>41959065000</v>
      </c>
    </row>
    <row r="24" spans="1:15" x14ac:dyDescent="0.25">
      <c r="A24" s="21" t="s">
        <v>195</v>
      </c>
      <c r="B24" s="21" t="s">
        <v>70</v>
      </c>
      <c r="C24" s="22" t="s">
        <v>71</v>
      </c>
      <c r="D24" s="22" t="s">
        <v>72</v>
      </c>
      <c r="E24" s="27">
        <v>41959065000</v>
      </c>
      <c r="F24" s="27">
        <v>0</v>
      </c>
      <c r="G24" s="27">
        <v>0</v>
      </c>
      <c r="H24" s="27">
        <v>41959065000</v>
      </c>
      <c r="I24" s="27">
        <v>10489766250</v>
      </c>
      <c r="J24" s="27">
        <v>41959065000</v>
      </c>
      <c r="K24" s="27">
        <v>100</v>
      </c>
      <c r="L24" s="27"/>
      <c r="M24" s="27">
        <v>0</v>
      </c>
      <c r="N24" s="27">
        <v>0</v>
      </c>
      <c r="O24" s="28">
        <v>41959065000</v>
      </c>
    </row>
    <row r="25" spans="1:15" x14ac:dyDescent="0.25">
      <c r="A25" s="21" t="s">
        <v>195</v>
      </c>
      <c r="B25" s="21" t="s">
        <v>73</v>
      </c>
      <c r="C25" s="22" t="s">
        <v>74</v>
      </c>
      <c r="D25" s="22" t="s">
        <v>75</v>
      </c>
      <c r="E25" s="27">
        <v>20500000</v>
      </c>
      <c r="F25" s="27">
        <v>575436131</v>
      </c>
      <c r="G25" s="27">
        <v>575436131</v>
      </c>
      <c r="H25" s="27">
        <v>595936131</v>
      </c>
      <c r="I25" s="27">
        <v>589040235</v>
      </c>
      <c r="J25" s="27">
        <v>591127122.75999999</v>
      </c>
      <c r="K25" s="27" t="s">
        <v>201</v>
      </c>
      <c r="L25" s="27"/>
      <c r="M25" s="27">
        <v>4809008.24</v>
      </c>
      <c r="N25" s="27">
        <v>0</v>
      </c>
      <c r="O25" s="28">
        <v>591127122.75999999</v>
      </c>
    </row>
    <row r="26" spans="1:15" x14ac:dyDescent="0.25">
      <c r="A26" s="21" t="s">
        <v>195</v>
      </c>
      <c r="B26" s="21" t="s">
        <v>77</v>
      </c>
      <c r="C26" s="22" t="s">
        <v>78</v>
      </c>
      <c r="D26" s="22" t="s">
        <v>79</v>
      </c>
      <c r="E26" s="27">
        <v>5500000</v>
      </c>
      <c r="F26" s="27">
        <v>0</v>
      </c>
      <c r="G26" s="27">
        <v>0</v>
      </c>
      <c r="H26" s="27">
        <v>5500000</v>
      </c>
      <c r="I26" s="27">
        <v>0</v>
      </c>
      <c r="J26" s="27">
        <v>1198455.76</v>
      </c>
      <c r="K26" s="27" t="s">
        <v>202</v>
      </c>
      <c r="L26" s="27"/>
      <c r="M26" s="27">
        <v>4301544.24</v>
      </c>
      <c r="N26" s="27">
        <v>0</v>
      </c>
      <c r="O26" s="28">
        <v>1198455.76</v>
      </c>
    </row>
    <row r="27" spans="1:15" x14ac:dyDescent="0.25">
      <c r="A27" s="21" t="s">
        <v>195</v>
      </c>
      <c r="B27" s="21" t="s">
        <v>81</v>
      </c>
      <c r="C27" s="22" t="s">
        <v>82</v>
      </c>
      <c r="D27" s="22" t="s">
        <v>182</v>
      </c>
      <c r="E27" s="27">
        <v>5500000</v>
      </c>
      <c r="F27" s="27">
        <v>0</v>
      </c>
      <c r="G27" s="27">
        <v>0</v>
      </c>
      <c r="H27" s="27">
        <v>5500000</v>
      </c>
      <c r="I27" s="27">
        <v>0</v>
      </c>
      <c r="J27" s="27">
        <v>1198455.76</v>
      </c>
      <c r="K27" s="27" t="s">
        <v>202</v>
      </c>
      <c r="L27" s="27"/>
      <c r="M27" s="27">
        <v>4301544.24</v>
      </c>
      <c r="N27" s="27">
        <v>0</v>
      </c>
      <c r="O27" s="28">
        <v>1198455.76</v>
      </c>
    </row>
    <row r="28" spans="1:15" x14ac:dyDescent="0.25">
      <c r="A28" s="21" t="s">
        <v>195</v>
      </c>
      <c r="B28" s="21" t="s">
        <v>84</v>
      </c>
      <c r="C28" s="22" t="s">
        <v>85</v>
      </c>
      <c r="D28" s="22" t="s">
        <v>86</v>
      </c>
      <c r="E28" s="27">
        <v>0</v>
      </c>
      <c r="F28" s="27">
        <v>575436131</v>
      </c>
      <c r="G28" s="27">
        <v>575436131</v>
      </c>
      <c r="H28" s="27">
        <v>575436131</v>
      </c>
      <c r="I28" s="27">
        <v>575436131</v>
      </c>
      <c r="J28" s="27">
        <v>575436131</v>
      </c>
      <c r="K28" s="27">
        <v>100</v>
      </c>
      <c r="L28" s="27"/>
      <c r="M28" s="27">
        <v>0</v>
      </c>
      <c r="N28" s="27">
        <v>0</v>
      </c>
      <c r="O28" s="28">
        <v>575436131</v>
      </c>
    </row>
    <row r="29" spans="1:15" ht="15.75" thickBot="1" x14ac:dyDescent="0.3">
      <c r="A29" s="21" t="s">
        <v>195</v>
      </c>
      <c r="B29" s="21" t="s">
        <v>87</v>
      </c>
      <c r="C29" s="23" t="s">
        <v>88</v>
      </c>
      <c r="D29" s="23" t="s">
        <v>89</v>
      </c>
      <c r="E29" s="29">
        <v>15000000</v>
      </c>
      <c r="F29" s="29">
        <v>0</v>
      </c>
      <c r="G29" s="29">
        <v>0</v>
      </c>
      <c r="H29" s="29">
        <v>15000000</v>
      </c>
      <c r="I29" s="29">
        <v>13604104</v>
      </c>
      <c r="J29" s="29">
        <v>14492536</v>
      </c>
      <c r="K29" s="29" t="s">
        <v>203</v>
      </c>
      <c r="L29" s="29"/>
      <c r="M29" s="29">
        <v>507.464</v>
      </c>
      <c r="N29" s="29">
        <v>0</v>
      </c>
      <c r="O29" s="30">
        <v>14492536</v>
      </c>
    </row>
    <row r="30" spans="1:15" x14ac:dyDescent="0.2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5:15" x14ac:dyDescent="0.2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5:15" x14ac:dyDescent="0.2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5:15" x14ac:dyDescent="0.2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5:15" x14ac:dyDescent="0.2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5:15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5:15" x14ac:dyDescent="0.2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5:15" x14ac:dyDescent="0.2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5:15" x14ac:dyDescent="0.2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5:15" x14ac:dyDescent="0.2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5:15" x14ac:dyDescent="0.2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5:15" x14ac:dyDescent="0.2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9"/>
  <dimension ref="A1:O43"/>
  <sheetViews>
    <sheetView showGridLines="0" workbookViewId="0">
      <selection activeCell="A35" sqref="A35"/>
    </sheetView>
  </sheetViews>
  <sheetFormatPr baseColWidth="10" defaultRowHeight="15" x14ac:dyDescent="0.25"/>
  <cols>
    <col min="1" max="1" width="45.7109375" bestFit="1" customWidth="1"/>
    <col min="2" max="2" width="36.140625" bestFit="1" customWidth="1"/>
    <col min="3" max="3" width="45.7109375" bestFit="1" customWidth="1"/>
    <col min="4" max="4" width="42" bestFit="1" customWidth="1"/>
    <col min="5" max="5" width="19.42578125" bestFit="1" customWidth="1"/>
    <col min="6" max="6" width="23" hidden="1" customWidth="1"/>
    <col min="7" max="7" width="28" bestFit="1" customWidth="1"/>
    <col min="8" max="8" width="23.7109375" bestFit="1" customWidth="1"/>
    <col min="9" max="9" width="19.140625" hidden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x14ac:dyDescent="0.25">
      <c r="A1" s="1" t="s">
        <v>204</v>
      </c>
      <c r="B1" s="26" t="s">
        <v>1</v>
      </c>
      <c r="C1" s="2" t="s">
        <v>205</v>
      </c>
    </row>
    <row r="2" spans="1:15" x14ac:dyDescent="0.25">
      <c r="A2" s="3" t="s">
        <v>206</v>
      </c>
      <c r="B2" s="4"/>
      <c r="C2" s="5"/>
    </row>
    <row r="3" spans="1:15" x14ac:dyDescent="0.25">
      <c r="A3">
        <f>COUNTA(A11:A26)+11</f>
        <v>26</v>
      </c>
      <c r="B3" s="6"/>
    </row>
    <row r="4" spans="1:15" x14ac:dyDescent="0.25">
      <c r="A4" s="5" t="s">
        <v>207</v>
      </c>
      <c r="B4" s="4"/>
      <c r="C4" s="5"/>
    </row>
    <row r="5" spans="1:15" x14ac:dyDescent="0.25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9" t="s">
        <v>5</v>
      </c>
      <c r="B6" s="10"/>
      <c r="C6" s="9">
        <v>2</v>
      </c>
      <c r="F6">
        <v>2</v>
      </c>
    </row>
    <row r="7" spans="1:15" ht="23.25" x14ac:dyDescent="0.35">
      <c r="A7" s="25" t="s">
        <v>309</v>
      </c>
      <c r="B7" s="9" t="s">
        <v>6</v>
      </c>
      <c r="C7" t="str">
        <f>MID(A8,FIND(" ",A8,15)+1,FIND(":",A8,FIND(" ",A8,15))-FIND(" ",A8,15)-1)</f>
        <v>CB-0101</v>
      </c>
      <c r="D7" t="str">
        <f>MID(B8,23,2)</f>
        <v>12</v>
      </c>
      <c r="E7" s="3" t="s">
        <v>206</v>
      </c>
      <c r="F7" s="3" t="s">
        <v>7</v>
      </c>
      <c r="G7" t="str">
        <f>MID(A8,FIND(" ",A8,14)+1,7)</f>
        <v>CB-0101</v>
      </c>
      <c r="H7" t="s">
        <v>8</v>
      </c>
    </row>
    <row r="8" spans="1:15" ht="21" x14ac:dyDescent="0.25">
      <c r="A8" s="9" t="s">
        <v>9</v>
      </c>
      <c r="B8" s="9" t="s">
        <v>10</v>
      </c>
      <c r="D8" t="str">
        <f>MID(A7,7,150)</f>
        <v>DL SUBA.</v>
      </c>
      <c r="E8" t="s">
        <v>8</v>
      </c>
    </row>
    <row r="9" spans="1:15" x14ac:dyDescent="0.25">
      <c r="A9" s="9" t="s">
        <v>208</v>
      </c>
      <c r="B9" s="9" t="s">
        <v>12</v>
      </c>
    </row>
    <row r="10" spans="1:15" x14ac:dyDescent="0.25">
      <c r="A10" s="5"/>
      <c r="B10" s="4"/>
      <c r="C10" s="5"/>
    </row>
    <row r="11" spans="1:15" ht="15.75" thickBot="1" x14ac:dyDescent="0.3">
      <c r="A11" s="11"/>
      <c r="B11" s="12"/>
      <c r="C11" s="11"/>
    </row>
    <row r="12" spans="1:15" ht="22.5" x14ac:dyDescent="0.25">
      <c r="A12" s="13" t="s">
        <v>13</v>
      </c>
      <c r="B12" s="14" t="s">
        <v>14</v>
      </c>
      <c r="C12" s="15" t="s">
        <v>15</v>
      </c>
      <c r="D12" s="14" t="s">
        <v>16</v>
      </c>
      <c r="E12" s="15" t="s">
        <v>17</v>
      </c>
      <c r="F12" s="14" t="s">
        <v>18</v>
      </c>
      <c r="G12" s="14" t="s">
        <v>19</v>
      </c>
      <c r="H12" s="14" t="s">
        <v>20</v>
      </c>
      <c r="I12" s="14" t="s">
        <v>21</v>
      </c>
      <c r="J12" s="15" t="s">
        <v>22</v>
      </c>
      <c r="K12" s="14" t="s">
        <v>23</v>
      </c>
      <c r="L12" s="14"/>
      <c r="M12" s="15" t="s">
        <v>24</v>
      </c>
      <c r="N12" s="14" t="s">
        <v>25</v>
      </c>
      <c r="O12" s="16"/>
    </row>
    <row r="13" spans="1:15" x14ac:dyDescent="0.25">
      <c r="A13" s="17" t="s">
        <v>26</v>
      </c>
      <c r="B13" s="18"/>
      <c r="C13" s="19" t="s">
        <v>27</v>
      </c>
      <c r="D13" s="19" t="s">
        <v>28</v>
      </c>
      <c r="E13" s="19" t="s">
        <v>29</v>
      </c>
      <c r="F13" s="19" t="s">
        <v>30</v>
      </c>
      <c r="G13" s="19" t="s">
        <v>31</v>
      </c>
      <c r="H13" s="19" t="s">
        <v>32</v>
      </c>
      <c r="I13" s="19" t="s">
        <v>19</v>
      </c>
      <c r="J13" s="19" t="s">
        <v>20</v>
      </c>
      <c r="K13" s="19" t="s">
        <v>33</v>
      </c>
      <c r="L13" s="19"/>
      <c r="M13" s="19" t="s">
        <v>34</v>
      </c>
      <c r="N13" s="19" t="s">
        <v>35</v>
      </c>
      <c r="O13" s="20" t="s">
        <v>36</v>
      </c>
    </row>
    <row r="14" spans="1:15" x14ac:dyDescent="0.25">
      <c r="A14" s="21" t="s">
        <v>206</v>
      </c>
      <c r="B14" s="21" t="s">
        <v>37</v>
      </c>
      <c r="C14" s="22" t="s">
        <v>38</v>
      </c>
      <c r="D14" s="22" t="s">
        <v>39</v>
      </c>
      <c r="E14" s="27">
        <v>49231815000</v>
      </c>
      <c r="F14" s="27">
        <v>0</v>
      </c>
      <c r="G14" s="27">
        <v>1212639013</v>
      </c>
      <c r="H14" s="27">
        <v>50444454013</v>
      </c>
      <c r="I14" s="27">
        <v>12308561898.389999</v>
      </c>
      <c r="J14" s="27">
        <v>50969604488.82</v>
      </c>
      <c r="K14" s="27" t="s">
        <v>209</v>
      </c>
      <c r="L14" s="27"/>
      <c r="M14" s="27">
        <v>-525150475.81999999</v>
      </c>
      <c r="N14" s="27">
        <v>0</v>
      </c>
      <c r="O14" s="28">
        <v>50969604488.82</v>
      </c>
    </row>
    <row r="15" spans="1:15" x14ac:dyDescent="0.25">
      <c r="A15" s="21" t="s">
        <v>206</v>
      </c>
      <c r="B15" s="21" t="s">
        <v>41</v>
      </c>
      <c r="C15" s="22" t="s">
        <v>42</v>
      </c>
      <c r="D15" s="22" t="s">
        <v>43</v>
      </c>
      <c r="E15" s="27">
        <v>113600000</v>
      </c>
      <c r="F15" s="27">
        <v>0</v>
      </c>
      <c r="G15" s="27">
        <v>0</v>
      </c>
      <c r="H15" s="27">
        <v>113600000</v>
      </c>
      <c r="I15" s="27">
        <v>53840459.5</v>
      </c>
      <c r="J15" s="27">
        <v>604378189.66999996</v>
      </c>
      <c r="K15" s="27" t="s">
        <v>210</v>
      </c>
      <c r="L15" s="27"/>
      <c r="M15" s="27">
        <v>-490778189.67000002</v>
      </c>
      <c r="N15" s="27">
        <v>0</v>
      </c>
      <c r="O15" s="28">
        <v>604378189.66999996</v>
      </c>
    </row>
    <row r="16" spans="1:15" x14ac:dyDescent="0.25">
      <c r="A16" s="21" t="s">
        <v>206</v>
      </c>
      <c r="B16" s="21" t="s">
        <v>45</v>
      </c>
      <c r="C16" s="22" t="s">
        <v>46</v>
      </c>
      <c r="D16" s="22" t="s">
        <v>47</v>
      </c>
      <c r="E16" s="27">
        <v>113600000</v>
      </c>
      <c r="F16" s="27">
        <v>0</v>
      </c>
      <c r="G16" s="27">
        <v>0</v>
      </c>
      <c r="H16" s="27">
        <v>113600000</v>
      </c>
      <c r="I16" s="27">
        <v>53840459.5</v>
      </c>
      <c r="J16" s="27">
        <v>604378189.66999996</v>
      </c>
      <c r="K16" s="27" t="s">
        <v>210</v>
      </c>
      <c r="L16" s="27"/>
      <c r="M16" s="27">
        <v>-490778189.67000002</v>
      </c>
      <c r="N16" s="27">
        <v>0</v>
      </c>
      <c r="O16" s="28">
        <v>604378189.66999996</v>
      </c>
    </row>
    <row r="17" spans="1:15" x14ac:dyDescent="0.25">
      <c r="A17" s="21" t="s">
        <v>206</v>
      </c>
      <c r="B17" s="21" t="s">
        <v>48</v>
      </c>
      <c r="C17" s="22" t="s">
        <v>49</v>
      </c>
      <c r="D17" s="22" t="s">
        <v>50</v>
      </c>
      <c r="E17" s="27">
        <v>100000000</v>
      </c>
      <c r="F17" s="27">
        <v>0</v>
      </c>
      <c r="G17" s="27">
        <v>0</v>
      </c>
      <c r="H17" s="27">
        <v>100000000</v>
      </c>
      <c r="I17" s="27">
        <v>22908246.5</v>
      </c>
      <c r="J17" s="27">
        <v>166926499</v>
      </c>
      <c r="K17" s="27" t="s">
        <v>211</v>
      </c>
      <c r="L17" s="27"/>
      <c r="M17" s="27">
        <v>-66926499</v>
      </c>
      <c r="N17" s="27">
        <v>0</v>
      </c>
      <c r="O17" s="28">
        <v>166926499</v>
      </c>
    </row>
    <row r="18" spans="1:15" x14ac:dyDescent="0.25">
      <c r="A18" s="21" t="s">
        <v>206</v>
      </c>
      <c r="B18" s="21" t="s">
        <v>58</v>
      </c>
      <c r="C18" s="22" t="s">
        <v>59</v>
      </c>
      <c r="D18" s="22" t="s">
        <v>60</v>
      </c>
      <c r="E18" s="27">
        <v>13600000</v>
      </c>
      <c r="F18" s="27">
        <v>0</v>
      </c>
      <c r="G18" s="27">
        <v>0</v>
      </c>
      <c r="H18" s="27">
        <v>13600000</v>
      </c>
      <c r="I18" s="27">
        <v>30932213</v>
      </c>
      <c r="J18" s="27">
        <v>437451690.67000002</v>
      </c>
      <c r="K18" s="27">
        <v>3216.55</v>
      </c>
      <c r="L18" s="27"/>
      <c r="M18" s="27">
        <v>-423851690.67000002</v>
      </c>
      <c r="N18" s="27">
        <v>0</v>
      </c>
      <c r="O18" s="28">
        <v>437451690.67000002</v>
      </c>
    </row>
    <row r="19" spans="1:15" x14ac:dyDescent="0.25">
      <c r="A19" s="21" t="s">
        <v>206</v>
      </c>
      <c r="B19" s="21" t="s">
        <v>61</v>
      </c>
      <c r="C19" s="22" t="s">
        <v>62</v>
      </c>
      <c r="D19" s="22" t="s">
        <v>63</v>
      </c>
      <c r="E19" s="27">
        <v>49018215000</v>
      </c>
      <c r="F19" s="27">
        <v>0</v>
      </c>
      <c r="G19" s="27">
        <v>0</v>
      </c>
      <c r="H19" s="27">
        <v>49018215000</v>
      </c>
      <c r="I19" s="27">
        <v>12254553750</v>
      </c>
      <c r="J19" s="27">
        <v>49018215000</v>
      </c>
      <c r="K19" s="27">
        <v>100</v>
      </c>
      <c r="L19" s="27"/>
      <c r="M19" s="27">
        <v>0</v>
      </c>
      <c r="N19" s="27">
        <v>0</v>
      </c>
      <c r="O19" s="28">
        <v>49018215000</v>
      </c>
    </row>
    <row r="20" spans="1:15" x14ac:dyDescent="0.25">
      <c r="A20" s="21" t="s">
        <v>206</v>
      </c>
      <c r="B20" s="21" t="s">
        <v>64</v>
      </c>
      <c r="C20" s="22" t="s">
        <v>65</v>
      </c>
      <c r="D20" s="22" t="s">
        <v>66</v>
      </c>
      <c r="E20" s="27">
        <v>49018215000</v>
      </c>
      <c r="F20" s="27">
        <v>0</v>
      </c>
      <c r="G20" s="27">
        <v>0</v>
      </c>
      <c r="H20" s="27">
        <v>49018215000</v>
      </c>
      <c r="I20" s="27">
        <v>12254553750</v>
      </c>
      <c r="J20" s="27">
        <v>49018215000</v>
      </c>
      <c r="K20" s="27">
        <v>100</v>
      </c>
      <c r="L20" s="27"/>
      <c r="M20" s="27">
        <v>0</v>
      </c>
      <c r="N20" s="27">
        <v>0</v>
      </c>
      <c r="O20" s="28">
        <v>49018215000</v>
      </c>
    </row>
    <row r="21" spans="1:15" x14ac:dyDescent="0.25">
      <c r="A21" s="21" t="s">
        <v>206</v>
      </c>
      <c r="B21" s="21" t="s">
        <v>67</v>
      </c>
      <c r="C21" s="22" t="s">
        <v>68</v>
      </c>
      <c r="D21" s="22" t="s">
        <v>69</v>
      </c>
      <c r="E21" s="27">
        <v>49018215000</v>
      </c>
      <c r="F21" s="27">
        <v>0</v>
      </c>
      <c r="G21" s="27">
        <v>0</v>
      </c>
      <c r="H21" s="27">
        <v>49018215000</v>
      </c>
      <c r="I21" s="27">
        <v>12254553750</v>
      </c>
      <c r="J21" s="27">
        <v>49018215000</v>
      </c>
      <c r="K21" s="27">
        <v>100</v>
      </c>
      <c r="L21" s="27"/>
      <c r="M21" s="27">
        <v>0</v>
      </c>
      <c r="N21" s="27">
        <v>0</v>
      </c>
      <c r="O21" s="28">
        <v>49018215000</v>
      </c>
    </row>
    <row r="22" spans="1:15" x14ac:dyDescent="0.25">
      <c r="A22" s="21" t="s">
        <v>206</v>
      </c>
      <c r="B22" s="21" t="s">
        <v>70</v>
      </c>
      <c r="C22" s="22" t="s">
        <v>71</v>
      </c>
      <c r="D22" s="22" t="s">
        <v>72</v>
      </c>
      <c r="E22" s="27">
        <v>49018215000</v>
      </c>
      <c r="F22" s="27">
        <v>0</v>
      </c>
      <c r="G22" s="27">
        <v>0</v>
      </c>
      <c r="H22" s="27">
        <v>49018215000</v>
      </c>
      <c r="I22" s="27">
        <v>12254553750</v>
      </c>
      <c r="J22" s="27">
        <v>49018215000</v>
      </c>
      <c r="K22" s="27">
        <v>100</v>
      </c>
      <c r="L22" s="27"/>
      <c r="M22" s="27">
        <v>0</v>
      </c>
      <c r="N22" s="27">
        <v>0</v>
      </c>
      <c r="O22" s="28">
        <v>49018215000</v>
      </c>
    </row>
    <row r="23" spans="1:15" x14ac:dyDescent="0.25">
      <c r="A23" s="21" t="s">
        <v>206</v>
      </c>
      <c r="B23" s="21" t="s">
        <v>73</v>
      </c>
      <c r="C23" s="22" t="s">
        <v>74</v>
      </c>
      <c r="D23" s="22" t="s">
        <v>75</v>
      </c>
      <c r="E23" s="27">
        <v>100000000</v>
      </c>
      <c r="F23" s="27">
        <v>0</v>
      </c>
      <c r="G23" s="27">
        <v>1212639013</v>
      </c>
      <c r="H23" s="27">
        <v>1312639013</v>
      </c>
      <c r="I23" s="27">
        <v>167688.89000000001</v>
      </c>
      <c r="J23" s="27">
        <v>1347011299.1500001</v>
      </c>
      <c r="K23" s="27" t="s">
        <v>212</v>
      </c>
      <c r="L23" s="27"/>
      <c r="M23" s="27">
        <v>-34372286.149999999</v>
      </c>
      <c r="N23" s="27">
        <v>0</v>
      </c>
      <c r="O23" s="28">
        <v>1347011299.1500001</v>
      </c>
    </row>
    <row r="24" spans="1:15" x14ac:dyDescent="0.25">
      <c r="A24" s="21" t="s">
        <v>206</v>
      </c>
      <c r="B24" s="21" t="s">
        <v>77</v>
      </c>
      <c r="C24" s="22" t="s">
        <v>78</v>
      </c>
      <c r="D24" s="22" t="s">
        <v>79</v>
      </c>
      <c r="E24" s="27">
        <v>100000000</v>
      </c>
      <c r="F24" s="27">
        <v>0</v>
      </c>
      <c r="G24" s="27">
        <v>0</v>
      </c>
      <c r="H24" s="27">
        <v>100000000</v>
      </c>
      <c r="I24" s="27">
        <v>167688.89000000001</v>
      </c>
      <c r="J24" s="27">
        <v>134372286.15000001</v>
      </c>
      <c r="K24" s="27" t="s">
        <v>213</v>
      </c>
      <c r="L24" s="27"/>
      <c r="M24" s="27">
        <v>-34372286.149999999</v>
      </c>
      <c r="N24" s="27">
        <v>0</v>
      </c>
      <c r="O24" s="28">
        <v>134372286.15000001</v>
      </c>
    </row>
    <row r="25" spans="1:15" x14ac:dyDescent="0.25">
      <c r="A25" s="21" t="s">
        <v>206</v>
      </c>
      <c r="B25" s="21" t="s">
        <v>81</v>
      </c>
      <c r="C25" s="22" t="s">
        <v>82</v>
      </c>
      <c r="D25" s="22" t="s">
        <v>83</v>
      </c>
      <c r="E25" s="27">
        <v>100000000</v>
      </c>
      <c r="F25" s="27">
        <v>0</v>
      </c>
      <c r="G25" s="27">
        <v>0</v>
      </c>
      <c r="H25" s="27">
        <v>100000000</v>
      </c>
      <c r="I25" s="27">
        <v>167688.89000000001</v>
      </c>
      <c r="J25" s="27">
        <v>134372286.15000001</v>
      </c>
      <c r="K25" s="27" t="s">
        <v>213</v>
      </c>
      <c r="L25" s="27"/>
      <c r="M25" s="27">
        <v>-34372286.149999999</v>
      </c>
      <c r="N25" s="27">
        <v>0</v>
      </c>
      <c r="O25" s="28">
        <v>134372286.15000001</v>
      </c>
    </row>
    <row r="26" spans="1:15" ht="15.75" thickBot="1" x14ac:dyDescent="0.3">
      <c r="A26" s="21" t="s">
        <v>206</v>
      </c>
      <c r="B26" s="21" t="s">
        <v>84</v>
      </c>
      <c r="C26" s="23" t="s">
        <v>85</v>
      </c>
      <c r="D26" s="23" t="s">
        <v>159</v>
      </c>
      <c r="E26" s="29">
        <v>0</v>
      </c>
      <c r="F26" s="29">
        <v>0</v>
      </c>
      <c r="G26" s="29">
        <v>1212639013</v>
      </c>
      <c r="H26" s="29">
        <v>1212639013</v>
      </c>
      <c r="I26" s="29">
        <v>0</v>
      </c>
      <c r="J26" s="29">
        <v>1212639013</v>
      </c>
      <c r="K26" s="29">
        <v>100</v>
      </c>
      <c r="L26" s="29"/>
      <c r="M26" s="29">
        <v>0</v>
      </c>
      <c r="N26" s="29">
        <v>0</v>
      </c>
      <c r="O26" s="30">
        <v>1212639013</v>
      </c>
    </row>
    <row r="27" spans="1:15" x14ac:dyDescent="0.25"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5" x14ac:dyDescent="0.25"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x14ac:dyDescent="0.25"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5:15" x14ac:dyDescent="0.2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5:15" x14ac:dyDescent="0.2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5:15" x14ac:dyDescent="0.2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5:15" x14ac:dyDescent="0.2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5:15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5:15" x14ac:dyDescent="0.2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5:15" x14ac:dyDescent="0.2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5:15" x14ac:dyDescent="0.2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5:15" x14ac:dyDescent="0.2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5:15" x14ac:dyDescent="0.2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5:15" x14ac:dyDescent="0.2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/>
  <dimension ref="A1:O43"/>
  <sheetViews>
    <sheetView showGridLines="0" workbookViewId="0">
      <selection activeCell="A35" sqref="A35"/>
    </sheetView>
  </sheetViews>
  <sheetFormatPr baseColWidth="10" defaultRowHeight="15" x14ac:dyDescent="0.25"/>
  <cols>
    <col min="1" max="1" width="45.7109375" bestFit="1" customWidth="1"/>
    <col min="2" max="2" width="36.140625" bestFit="1" customWidth="1"/>
    <col min="3" max="3" width="45.7109375" bestFit="1" customWidth="1"/>
    <col min="4" max="4" width="40.5703125" bestFit="1" customWidth="1"/>
    <col min="5" max="5" width="19.42578125" bestFit="1" customWidth="1"/>
    <col min="6" max="6" width="23" hidden="1" customWidth="1"/>
    <col min="7" max="7" width="28" bestFit="1" customWidth="1"/>
    <col min="8" max="8" width="23.7109375" bestFit="1" customWidth="1"/>
    <col min="9" max="9" width="19.140625" hidden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x14ac:dyDescent="0.25">
      <c r="A1" s="1" t="s">
        <v>214</v>
      </c>
      <c r="B1" s="26" t="s">
        <v>1</v>
      </c>
      <c r="C1" s="2" t="s">
        <v>215</v>
      </c>
    </row>
    <row r="2" spans="1:15" x14ac:dyDescent="0.25">
      <c r="A2" s="3" t="s">
        <v>216</v>
      </c>
      <c r="B2" s="4"/>
      <c r="C2" s="5"/>
    </row>
    <row r="3" spans="1:15" x14ac:dyDescent="0.25">
      <c r="A3">
        <f>COUNTA(A11:A28)+11</f>
        <v>28</v>
      </c>
      <c r="B3" s="6"/>
    </row>
    <row r="4" spans="1:15" x14ac:dyDescent="0.25">
      <c r="A4" s="5" t="s">
        <v>217</v>
      </c>
      <c r="B4" s="4"/>
      <c r="C4" s="5"/>
    </row>
    <row r="5" spans="1:15" x14ac:dyDescent="0.25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9" t="s">
        <v>5</v>
      </c>
      <c r="B6" s="10"/>
      <c r="C6" s="9">
        <v>2</v>
      </c>
      <c r="F6">
        <v>2</v>
      </c>
    </row>
    <row r="7" spans="1:15" ht="23.25" x14ac:dyDescent="0.35">
      <c r="A7" s="25" t="s">
        <v>308</v>
      </c>
      <c r="B7" s="9" t="s">
        <v>6</v>
      </c>
      <c r="C7" t="str">
        <f>MID(A8,FIND(" ",A8,15)+1,FIND(":",A8,FIND(" ",A8,15))-FIND(" ",A8,15)-1)</f>
        <v>CB-0101</v>
      </c>
      <c r="D7" t="str">
        <f>MID(B8,23,2)</f>
        <v>12</v>
      </c>
      <c r="E7" s="3" t="s">
        <v>216</v>
      </c>
      <c r="F7" s="3" t="s">
        <v>7</v>
      </c>
      <c r="G7" t="str">
        <f>MID(A8,FIND(" ",A8,14)+1,7)</f>
        <v>CB-0101</v>
      </c>
      <c r="H7" t="s">
        <v>8</v>
      </c>
    </row>
    <row r="8" spans="1:15" ht="21" x14ac:dyDescent="0.25">
      <c r="A8" s="9" t="s">
        <v>9</v>
      </c>
      <c r="B8" s="9" t="s">
        <v>10</v>
      </c>
      <c r="D8" t="str">
        <f>MID(A7,7,150)</f>
        <v>DL BARRIOS UNIDOS.</v>
      </c>
      <c r="E8" t="s">
        <v>8</v>
      </c>
    </row>
    <row r="9" spans="1:15" x14ac:dyDescent="0.25">
      <c r="A9" s="9" t="s">
        <v>218</v>
      </c>
      <c r="B9" s="9" t="s">
        <v>12</v>
      </c>
    </row>
    <row r="10" spans="1:15" x14ac:dyDescent="0.25">
      <c r="A10" s="5"/>
      <c r="B10" s="4"/>
      <c r="C10" s="5"/>
    </row>
    <row r="11" spans="1:15" ht="15.75" thickBot="1" x14ac:dyDescent="0.3">
      <c r="A11" s="11"/>
      <c r="B11" s="12"/>
      <c r="C11" s="11"/>
    </row>
    <row r="12" spans="1:15" ht="22.5" x14ac:dyDescent="0.25">
      <c r="A12" s="13" t="s">
        <v>13</v>
      </c>
      <c r="B12" s="14" t="s">
        <v>14</v>
      </c>
      <c r="C12" s="15" t="s">
        <v>15</v>
      </c>
      <c r="D12" s="14" t="s">
        <v>16</v>
      </c>
      <c r="E12" s="15" t="s">
        <v>17</v>
      </c>
      <c r="F12" s="14" t="s">
        <v>18</v>
      </c>
      <c r="G12" s="14" t="s">
        <v>19</v>
      </c>
      <c r="H12" s="14" t="s">
        <v>20</v>
      </c>
      <c r="I12" s="14" t="s">
        <v>21</v>
      </c>
      <c r="J12" s="15" t="s">
        <v>22</v>
      </c>
      <c r="K12" s="14" t="s">
        <v>23</v>
      </c>
      <c r="L12" s="14"/>
      <c r="M12" s="15" t="s">
        <v>24</v>
      </c>
      <c r="N12" s="14" t="s">
        <v>25</v>
      </c>
      <c r="O12" s="16"/>
    </row>
    <row r="13" spans="1:15" x14ac:dyDescent="0.25">
      <c r="A13" s="17" t="s">
        <v>26</v>
      </c>
      <c r="B13" s="18"/>
      <c r="C13" s="19" t="s">
        <v>27</v>
      </c>
      <c r="D13" s="19" t="s">
        <v>28</v>
      </c>
      <c r="E13" s="19" t="s">
        <v>29</v>
      </c>
      <c r="F13" s="19" t="s">
        <v>30</v>
      </c>
      <c r="G13" s="19" t="s">
        <v>31</v>
      </c>
      <c r="H13" s="19" t="s">
        <v>32</v>
      </c>
      <c r="I13" s="19" t="s">
        <v>19</v>
      </c>
      <c r="J13" s="19" t="s">
        <v>20</v>
      </c>
      <c r="K13" s="19" t="s">
        <v>33</v>
      </c>
      <c r="L13" s="19"/>
      <c r="M13" s="19" t="s">
        <v>34</v>
      </c>
      <c r="N13" s="19" t="s">
        <v>35</v>
      </c>
      <c r="O13" s="20" t="s">
        <v>36</v>
      </c>
    </row>
    <row r="14" spans="1:15" x14ac:dyDescent="0.25">
      <c r="A14" s="21" t="s">
        <v>216</v>
      </c>
      <c r="B14" s="21" t="s">
        <v>37</v>
      </c>
      <c r="C14" s="22" t="s">
        <v>38</v>
      </c>
      <c r="D14" s="22" t="s">
        <v>39</v>
      </c>
      <c r="E14" s="27">
        <v>20471087000</v>
      </c>
      <c r="F14" s="27">
        <v>0</v>
      </c>
      <c r="G14" s="27">
        <v>0</v>
      </c>
      <c r="H14" s="27">
        <v>20471087000</v>
      </c>
      <c r="I14" s="27">
        <v>5065669647.1999998</v>
      </c>
      <c r="J14" s="27">
        <v>20337354468.630001</v>
      </c>
      <c r="K14" s="27" t="s">
        <v>219</v>
      </c>
      <c r="L14" s="27"/>
      <c r="M14" s="27">
        <v>133732531.37</v>
      </c>
      <c r="N14" s="27">
        <v>0</v>
      </c>
      <c r="O14" s="28">
        <v>20337354468.630001</v>
      </c>
    </row>
    <row r="15" spans="1:15" x14ac:dyDescent="0.25">
      <c r="A15" s="21" t="s">
        <v>216</v>
      </c>
      <c r="B15" s="21" t="s">
        <v>41</v>
      </c>
      <c r="C15" s="22" t="s">
        <v>42</v>
      </c>
      <c r="D15" s="22" t="s">
        <v>43</v>
      </c>
      <c r="E15" s="27">
        <v>270500000</v>
      </c>
      <c r="F15" s="27">
        <v>0</v>
      </c>
      <c r="G15" s="27">
        <v>0</v>
      </c>
      <c r="H15" s="27">
        <v>270500000</v>
      </c>
      <c r="I15" s="27">
        <v>8745901</v>
      </c>
      <c r="J15" s="27">
        <v>129510186.2</v>
      </c>
      <c r="K15" s="27" t="s">
        <v>220</v>
      </c>
      <c r="L15" s="27"/>
      <c r="M15" s="27">
        <v>140989813.80000001</v>
      </c>
      <c r="N15" s="27">
        <v>0</v>
      </c>
      <c r="O15" s="28">
        <v>129510186.2</v>
      </c>
    </row>
    <row r="16" spans="1:15" x14ac:dyDescent="0.25">
      <c r="A16" s="21" t="s">
        <v>216</v>
      </c>
      <c r="B16" s="21" t="s">
        <v>45</v>
      </c>
      <c r="C16" s="22" t="s">
        <v>46</v>
      </c>
      <c r="D16" s="22" t="s">
        <v>47</v>
      </c>
      <c r="E16" s="27">
        <v>270500000</v>
      </c>
      <c r="F16" s="27">
        <v>0</v>
      </c>
      <c r="G16" s="27">
        <v>0</v>
      </c>
      <c r="H16" s="27">
        <v>270500000</v>
      </c>
      <c r="I16" s="27">
        <v>8745901</v>
      </c>
      <c r="J16" s="27">
        <v>129510186.2</v>
      </c>
      <c r="K16" s="27" t="s">
        <v>220</v>
      </c>
      <c r="L16" s="27"/>
      <c r="M16" s="27">
        <v>140989813.80000001</v>
      </c>
      <c r="N16" s="27">
        <v>0</v>
      </c>
      <c r="O16" s="28">
        <v>129510186.2</v>
      </c>
    </row>
    <row r="17" spans="1:15" x14ac:dyDescent="0.25">
      <c r="A17" s="21" t="s">
        <v>216</v>
      </c>
      <c r="B17" s="21" t="s">
        <v>48</v>
      </c>
      <c r="C17" s="22" t="s">
        <v>49</v>
      </c>
      <c r="D17" s="22" t="s">
        <v>50</v>
      </c>
      <c r="E17" s="27">
        <v>270000000</v>
      </c>
      <c r="F17" s="27">
        <v>0</v>
      </c>
      <c r="G17" s="27">
        <v>0</v>
      </c>
      <c r="H17" s="27">
        <v>270000000</v>
      </c>
      <c r="I17" s="27">
        <v>8717118</v>
      </c>
      <c r="J17" s="27">
        <v>122671537.2</v>
      </c>
      <c r="K17" s="27" t="s">
        <v>221</v>
      </c>
      <c r="L17" s="27"/>
      <c r="M17" s="27">
        <v>147328462.80000001</v>
      </c>
      <c r="N17" s="27">
        <v>0</v>
      </c>
      <c r="O17" s="28">
        <v>122671537.2</v>
      </c>
    </row>
    <row r="18" spans="1:15" x14ac:dyDescent="0.25">
      <c r="A18" s="21" t="s">
        <v>216</v>
      </c>
      <c r="B18" s="21" t="s">
        <v>58</v>
      </c>
      <c r="C18" s="22" t="s">
        <v>59</v>
      </c>
      <c r="D18" s="22" t="s">
        <v>60</v>
      </c>
      <c r="E18" s="27">
        <v>500</v>
      </c>
      <c r="F18" s="27">
        <v>0</v>
      </c>
      <c r="G18" s="27">
        <v>0</v>
      </c>
      <c r="H18" s="27">
        <v>500</v>
      </c>
      <c r="I18" s="27">
        <v>28.783000000000001</v>
      </c>
      <c r="J18" s="27">
        <v>6838649</v>
      </c>
      <c r="K18" s="27">
        <v>1367.72</v>
      </c>
      <c r="L18" s="27"/>
      <c r="M18" s="27">
        <v>-6338649</v>
      </c>
      <c r="N18" s="27">
        <v>0</v>
      </c>
      <c r="O18" s="28">
        <v>6838649</v>
      </c>
    </row>
    <row r="19" spans="1:15" x14ac:dyDescent="0.25">
      <c r="A19" s="21" t="s">
        <v>216</v>
      </c>
      <c r="B19" s="21" t="s">
        <v>61</v>
      </c>
      <c r="C19" s="22" t="s">
        <v>62</v>
      </c>
      <c r="D19" s="22" t="s">
        <v>63</v>
      </c>
      <c r="E19" s="27">
        <v>20196087000</v>
      </c>
      <c r="F19" s="27">
        <v>0</v>
      </c>
      <c r="G19" s="27">
        <v>0</v>
      </c>
      <c r="H19" s="27">
        <v>20196087000</v>
      </c>
      <c r="I19" s="27">
        <v>5049021750</v>
      </c>
      <c r="J19" s="27">
        <v>20196087000</v>
      </c>
      <c r="K19" s="27">
        <v>100</v>
      </c>
      <c r="L19" s="27"/>
      <c r="M19" s="27">
        <v>0</v>
      </c>
      <c r="N19" s="27">
        <v>0</v>
      </c>
      <c r="O19" s="28">
        <v>20196087000</v>
      </c>
    </row>
    <row r="20" spans="1:15" x14ac:dyDescent="0.25">
      <c r="A20" s="21" t="s">
        <v>216</v>
      </c>
      <c r="B20" s="21" t="s">
        <v>64</v>
      </c>
      <c r="C20" s="22" t="s">
        <v>65</v>
      </c>
      <c r="D20" s="22" t="s">
        <v>66</v>
      </c>
      <c r="E20" s="27">
        <v>20196087000</v>
      </c>
      <c r="F20" s="27">
        <v>0</v>
      </c>
      <c r="G20" s="27">
        <v>0</v>
      </c>
      <c r="H20" s="27">
        <v>20196087000</v>
      </c>
      <c r="I20" s="27">
        <v>5049021750</v>
      </c>
      <c r="J20" s="27">
        <v>20196087000</v>
      </c>
      <c r="K20" s="27">
        <v>100</v>
      </c>
      <c r="L20" s="27"/>
      <c r="M20" s="27">
        <v>0</v>
      </c>
      <c r="N20" s="27">
        <v>0</v>
      </c>
      <c r="O20" s="28">
        <v>20196087000</v>
      </c>
    </row>
    <row r="21" spans="1:15" x14ac:dyDescent="0.25">
      <c r="A21" s="21" t="s">
        <v>216</v>
      </c>
      <c r="B21" s="21" t="s">
        <v>67</v>
      </c>
      <c r="C21" s="22" t="s">
        <v>68</v>
      </c>
      <c r="D21" s="22" t="s">
        <v>69</v>
      </c>
      <c r="E21" s="27">
        <v>20196087000</v>
      </c>
      <c r="F21" s="27">
        <v>0</v>
      </c>
      <c r="G21" s="27">
        <v>0</v>
      </c>
      <c r="H21" s="27">
        <v>20196087000</v>
      </c>
      <c r="I21" s="27">
        <v>5049021750</v>
      </c>
      <c r="J21" s="27">
        <v>20196087000</v>
      </c>
      <c r="K21" s="27">
        <v>100</v>
      </c>
      <c r="L21" s="27"/>
      <c r="M21" s="27">
        <v>0</v>
      </c>
      <c r="N21" s="27">
        <v>0</v>
      </c>
      <c r="O21" s="28">
        <v>20196087000</v>
      </c>
    </row>
    <row r="22" spans="1:15" x14ac:dyDescent="0.25">
      <c r="A22" s="21" t="s">
        <v>216</v>
      </c>
      <c r="B22" s="21" t="s">
        <v>70</v>
      </c>
      <c r="C22" s="22" t="s">
        <v>71</v>
      </c>
      <c r="D22" s="22" t="s">
        <v>72</v>
      </c>
      <c r="E22" s="27">
        <v>20196087000</v>
      </c>
      <c r="F22" s="27">
        <v>0</v>
      </c>
      <c r="G22" s="27">
        <v>0</v>
      </c>
      <c r="H22" s="27">
        <v>20196087000</v>
      </c>
      <c r="I22" s="27">
        <v>5049021750</v>
      </c>
      <c r="J22" s="27">
        <v>20196087000</v>
      </c>
      <c r="K22" s="27">
        <v>100</v>
      </c>
      <c r="L22" s="27"/>
      <c r="M22" s="27">
        <v>0</v>
      </c>
      <c r="N22" s="27">
        <v>0</v>
      </c>
      <c r="O22" s="28">
        <v>20196087000</v>
      </c>
    </row>
    <row r="23" spans="1:15" x14ac:dyDescent="0.25">
      <c r="A23" s="21" t="s">
        <v>216</v>
      </c>
      <c r="B23" s="21" t="s">
        <v>73</v>
      </c>
      <c r="C23" s="22" t="s">
        <v>74</v>
      </c>
      <c r="D23" s="22" t="s">
        <v>75</v>
      </c>
      <c r="E23" s="27">
        <v>4500000</v>
      </c>
      <c r="F23" s="27">
        <v>0</v>
      </c>
      <c r="G23" s="27">
        <v>0</v>
      </c>
      <c r="H23" s="27">
        <v>4500000</v>
      </c>
      <c r="I23" s="27">
        <v>7901996.2000000002</v>
      </c>
      <c r="J23" s="27">
        <v>11757282.43</v>
      </c>
      <c r="K23" s="27" t="s">
        <v>222</v>
      </c>
      <c r="L23" s="27"/>
      <c r="M23" s="27">
        <v>-7257282.4299999997</v>
      </c>
      <c r="N23" s="27">
        <v>0</v>
      </c>
      <c r="O23" s="28">
        <v>11757282.43</v>
      </c>
    </row>
    <row r="24" spans="1:15" x14ac:dyDescent="0.25">
      <c r="A24" s="21" t="s">
        <v>216</v>
      </c>
      <c r="B24" s="21" t="s">
        <v>101</v>
      </c>
      <c r="C24" s="22" t="s">
        <v>102</v>
      </c>
      <c r="D24" s="22" t="s">
        <v>103</v>
      </c>
      <c r="E24" s="27">
        <v>2000000</v>
      </c>
      <c r="F24" s="27">
        <v>0</v>
      </c>
      <c r="G24" s="27">
        <v>0</v>
      </c>
      <c r="H24" s="27">
        <v>2000000</v>
      </c>
      <c r="I24" s="27">
        <v>0</v>
      </c>
      <c r="J24" s="27">
        <v>0</v>
      </c>
      <c r="K24" s="27">
        <v>0</v>
      </c>
      <c r="L24" s="27"/>
      <c r="M24" s="27">
        <v>2000000</v>
      </c>
      <c r="N24" s="27">
        <v>0</v>
      </c>
      <c r="O24" s="28">
        <v>0</v>
      </c>
    </row>
    <row r="25" spans="1:15" x14ac:dyDescent="0.25">
      <c r="A25" s="21" t="s">
        <v>216</v>
      </c>
      <c r="B25" s="21" t="s">
        <v>105</v>
      </c>
      <c r="C25" s="22" t="s">
        <v>106</v>
      </c>
      <c r="D25" s="22" t="s">
        <v>107</v>
      </c>
      <c r="E25" s="27">
        <v>2000000</v>
      </c>
      <c r="F25" s="27">
        <v>0</v>
      </c>
      <c r="G25" s="27">
        <v>0</v>
      </c>
      <c r="H25" s="27">
        <v>2000000</v>
      </c>
      <c r="I25" s="27">
        <v>0</v>
      </c>
      <c r="J25" s="27">
        <v>0</v>
      </c>
      <c r="K25" s="27">
        <v>0</v>
      </c>
      <c r="L25" s="27"/>
      <c r="M25" s="27">
        <v>2000000</v>
      </c>
      <c r="N25" s="27">
        <v>0</v>
      </c>
      <c r="O25" s="28">
        <v>0</v>
      </c>
    </row>
    <row r="26" spans="1:15" x14ac:dyDescent="0.25">
      <c r="A26" s="21" t="s">
        <v>216</v>
      </c>
      <c r="B26" s="21" t="s">
        <v>77</v>
      </c>
      <c r="C26" s="22" t="s">
        <v>78</v>
      </c>
      <c r="D26" s="22" t="s">
        <v>79</v>
      </c>
      <c r="E26" s="27">
        <v>2000000</v>
      </c>
      <c r="F26" s="27">
        <v>0</v>
      </c>
      <c r="G26" s="27">
        <v>0</v>
      </c>
      <c r="H26" s="27">
        <v>2000000</v>
      </c>
      <c r="I26" s="27">
        <v>59341.2</v>
      </c>
      <c r="J26" s="27">
        <v>3914627.43</v>
      </c>
      <c r="K26" s="27" t="s">
        <v>223</v>
      </c>
      <c r="L26" s="27"/>
      <c r="M26" s="27">
        <v>-1914627.43</v>
      </c>
      <c r="N26" s="27">
        <v>0</v>
      </c>
      <c r="O26" s="28">
        <v>3914627.43</v>
      </c>
    </row>
    <row r="27" spans="1:15" x14ac:dyDescent="0.25">
      <c r="A27" s="21" t="s">
        <v>216</v>
      </c>
      <c r="B27" s="21" t="s">
        <v>81</v>
      </c>
      <c r="C27" s="22" t="s">
        <v>82</v>
      </c>
      <c r="D27" s="22" t="s">
        <v>182</v>
      </c>
      <c r="E27" s="27">
        <v>2000000</v>
      </c>
      <c r="F27" s="27">
        <v>0</v>
      </c>
      <c r="G27" s="27">
        <v>0</v>
      </c>
      <c r="H27" s="27">
        <v>2000000</v>
      </c>
      <c r="I27" s="27">
        <v>59341.2</v>
      </c>
      <c r="J27" s="27">
        <v>3914627.43</v>
      </c>
      <c r="K27" s="27" t="s">
        <v>223</v>
      </c>
      <c r="L27" s="27"/>
      <c r="M27" s="27">
        <v>-1914627.43</v>
      </c>
      <c r="N27" s="27">
        <v>0</v>
      </c>
      <c r="O27" s="28">
        <v>3914627.43</v>
      </c>
    </row>
    <row r="28" spans="1:15" ht="15.75" thickBot="1" x14ac:dyDescent="0.3">
      <c r="A28" s="21" t="s">
        <v>216</v>
      </c>
      <c r="B28" s="21" t="s">
        <v>87</v>
      </c>
      <c r="C28" s="23" t="s">
        <v>88</v>
      </c>
      <c r="D28" s="23" t="s">
        <v>89</v>
      </c>
      <c r="E28" s="29">
        <v>500</v>
      </c>
      <c r="F28" s="29">
        <v>0</v>
      </c>
      <c r="G28" s="29">
        <v>0</v>
      </c>
      <c r="H28" s="29">
        <v>500</v>
      </c>
      <c r="I28" s="29">
        <v>7842655</v>
      </c>
      <c r="J28" s="29">
        <v>7842655</v>
      </c>
      <c r="K28" s="29">
        <v>1568.53</v>
      </c>
      <c r="L28" s="29"/>
      <c r="M28" s="29">
        <v>-7342655</v>
      </c>
      <c r="N28" s="29">
        <v>0</v>
      </c>
      <c r="O28" s="30">
        <v>7842655</v>
      </c>
    </row>
    <row r="29" spans="1:15" x14ac:dyDescent="0.25"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5:15" x14ac:dyDescent="0.2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5:15" x14ac:dyDescent="0.2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5:15" x14ac:dyDescent="0.2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5:15" x14ac:dyDescent="0.2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5:15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5:15" x14ac:dyDescent="0.2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5:15" x14ac:dyDescent="0.2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5:15" x14ac:dyDescent="0.2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5:15" x14ac:dyDescent="0.2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5:15" x14ac:dyDescent="0.2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5:15" x14ac:dyDescent="0.2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1"/>
  <dimension ref="A1:O43"/>
  <sheetViews>
    <sheetView showGridLines="0" workbookViewId="0">
      <selection activeCell="A35" sqref="A35"/>
    </sheetView>
  </sheetViews>
  <sheetFormatPr baseColWidth="10" defaultRowHeight="15" x14ac:dyDescent="0.25"/>
  <cols>
    <col min="1" max="1" width="45.7109375" bestFit="1" customWidth="1"/>
    <col min="2" max="2" width="36.140625" bestFit="1" customWidth="1"/>
    <col min="3" max="3" width="45.7109375" bestFit="1" customWidth="1"/>
    <col min="4" max="4" width="30" bestFit="1" customWidth="1"/>
    <col min="5" max="5" width="19.42578125" bestFit="1" customWidth="1"/>
    <col min="6" max="6" width="23" hidden="1" customWidth="1"/>
    <col min="7" max="7" width="28" bestFit="1" customWidth="1"/>
    <col min="8" max="8" width="23.7109375" bestFit="1" customWidth="1"/>
    <col min="9" max="9" width="19.140625" hidden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x14ac:dyDescent="0.25">
      <c r="A1" s="1" t="s">
        <v>224</v>
      </c>
      <c r="B1" s="26" t="s">
        <v>1</v>
      </c>
      <c r="C1" s="2" t="s">
        <v>225</v>
      </c>
    </row>
    <row r="2" spans="1:15" x14ac:dyDescent="0.25">
      <c r="A2" s="3" t="s">
        <v>226</v>
      </c>
      <c r="B2" s="4"/>
      <c r="C2" s="5"/>
    </row>
    <row r="3" spans="1:15" x14ac:dyDescent="0.25">
      <c r="A3">
        <f>COUNTA(A11:A24)+11</f>
        <v>24</v>
      </c>
      <c r="B3" s="6"/>
    </row>
    <row r="4" spans="1:15" x14ac:dyDescent="0.25">
      <c r="A4" s="5" t="s">
        <v>227</v>
      </c>
      <c r="B4" s="4"/>
      <c r="C4" s="5"/>
    </row>
    <row r="5" spans="1:15" x14ac:dyDescent="0.25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9" t="s">
        <v>5</v>
      </c>
      <c r="B6" s="10"/>
      <c r="C6" s="9">
        <v>2</v>
      </c>
      <c r="F6">
        <v>2</v>
      </c>
    </row>
    <row r="7" spans="1:15" ht="23.25" x14ac:dyDescent="0.35">
      <c r="A7" s="25" t="s">
        <v>307</v>
      </c>
      <c r="B7" s="9" t="s">
        <v>6</v>
      </c>
      <c r="C7" t="str">
        <f>MID(A8,FIND(" ",A8,15)+1,FIND(":",A8,FIND(" ",A8,15))-FIND(" ",A8,15)-1)</f>
        <v>CB-0101</v>
      </c>
      <c r="D7" t="str">
        <f>MID(B8,23,2)</f>
        <v>12</v>
      </c>
      <c r="E7" s="3" t="s">
        <v>226</v>
      </c>
      <c r="F7" s="3" t="s">
        <v>7</v>
      </c>
      <c r="G7" t="str">
        <f>MID(A8,FIND(" ",A8,14)+1,7)</f>
        <v>CB-0101</v>
      </c>
      <c r="H7" t="s">
        <v>8</v>
      </c>
    </row>
    <row r="8" spans="1:15" ht="21" x14ac:dyDescent="0.25">
      <c r="A8" s="9" t="s">
        <v>9</v>
      </c>
      <c r="B8" s="9" t="s">
        <v>10</v>
      </c>
      <c r="D8" t="str">
        <f>MID(A7,7,150)</f>
        <v>DL TEUSAQUILLO.</v>
      </c>
      <c r="E8" t="s">
        <v>8</v>
      </c>
    </row>
    <row r="9" spans="1:15" x14ac:dyDescent="0.25">
      <c r="A9" s="9" t="s">
        <v>228</v>
      </c>
      <c r="B9" s="9" t="s">
        <v>12</v>
      </c>
    </row>
    <row r="10" spans="1:15" x14ac:dyDescent="0.25">
      <c r="A10" s="5"/>
      <c r="B10" s="4"/>
      <c r="C10" s="5"/>
    </row>
    <row r="11" spans="1:15" ht="15.75" thickBot="1" x14ac:dyDescent="0.3">
      <c r="A11" s="11"/>
      <c r="B11" s="12"/>
      <c r="C11" s="11"/>
    </row>
    <row r="12" spans="1:15" ht="22.5" x14ac:dyDescent="0.25">
      <c r="A12" s="13" t="s">
        <v>13</v>
      </c>
      <c r="B12" s="14" t="s">
        <v>14</v>
      </c>
      <c r="C12" s="15" t="s">
        <v>15</v>
      </c>
      <c r="D12" s="14" t="s">
        <v>16</v>
      </c>
      <c r="E12" s="15" t="s">
        <v>17</v>
      </c>
      <c r="F12" s="14" t="s">
        <v>18</v>
      </c>
      <c r="G12" s="14" t="s">
        <v>19</v>
      </c>
      <c r="H12" s="14" t="s">
        <v>20</v>
      </c>
      <c r="I12" s="14" t="s">
        <v>21</v>
      </c>
      <c r="J12" s="15" t="s">
        <v>22</v>
      </c>
      <c r="K12" s="14" t="s">
        <v>23</v>
      </c>
      <c r="L12" s="14"/>
      <c r="M12" s="15" t="s">
        <v>24</v>
      </c>
      <c r="N12" s="14" t="s">
        <v>25</v>
      </c>
      <c r="O12" s="16"/>
    </row>
    <row r="13" spans="1:15" x14ac:dyDescent="0.25">
      <c r="A13" s="17" t="s">
        <v>26</v>
      </c>
      <c r="B13" s="18"/>
      <c r="C13" s="19" t="s">
        <v>27</v>
      </c>
      <c r="D13" s="19" t="s">
        <v>28</v>
      </c>
      <c r="E13" s="19" t="s">
        <v>29</v>
      </c>
      <c r="F13" s="19" t="s">
        <v>30</v>
      </c>
      <c r="G13" s="19" t="s">
        <v>31</v>
      </c>
      <c r="H13" s="19" t="s">
        <v>32</v>
      </c>
      <c r="I13" s="19" t="s">
        <v>19</v>
      </c>
      <c r="J13" s="19" t="s">
        <v>20</v>
      </c>
      <c r="K13" s="19" t="s">
        <v>33</v>
      </c>
      <c r="L13" s="19"/>
      <c r="M13" s="19" t="s">
        <v>34</v>
      </c>
      <c r="N13" s="19" t="s">
        <v>35</v>
      </c>
      <c r="O13" s="20" t="s">
        <v>36</v>
      </c>
    </row>
    <row r="14" spans="1:15" x14ac:dyDescent="0.25">
      <c r="A14" s="21" t="s">
        <v>226</v>
      </c>
      <c r="B14" s="21" t="s">
        <v>37</v>
      </c>
      <c r="C14" s="22" t="s">
        <v>38</v>
      </c>
      <c r="D14" s="22" t="s">
        <v>39</v>
      </c>
      <c r="E14" s="27">
        <v>14150060000</v>
      </c>
      <c r="F14" s="27">
        <v>0</v>
      </c>
      <c r="G14" s="27">
        <v>0</v>
      </c>
      <c r="H14" s="27">
        <v>14150060000</v>
      </c>
      <c r="I14" s="27">
        <v>3500390115.6300001</v>
      </c>
      <c r="J14" s="27">
        <v>14213733644.110001</v>
      </c>
      <c r="K14" s="27" t="s">
        <v>229</v>
      </c>
      <c r="L14" s="27"/>
      <c r="M14" s="27">
        <v>-63673644.109999999</v>
      </c>
      <c r="N14" s="27">
        <v>0</v>
      </c>
      <c r="O14" s="28">
        <v>14213733644.110001</v>
      </c>
    </row>
    <row r="15" spans="1:15" x14ac:dyDescent="0.25">
      <c r="A15" s="21" t="s">
        <v>226</v>
      </c>
      <c r="B15" s="21" t="s">
        <v>41</v>
      </c>
      <c r="C15" s="22" t="s">
        <v>42</v>
      </c>
      <c r="D15" s="22" t="s">
        <v>43</v>
      </c>
      <c r="E15" s="27">
        <v>250000000</v>
      </c>
      <c r="F15" s="27">
        <v>0</v>
      </c>
      <c r="G15" s="27">
        <v>0</v>
      </c>
      <c r="H15" s="27">
        <v>250000000</v>
      </c>
      <c r="I15" s="27">
        <v>25375115.629999999</v>
      </c>
      <c r="J15" s="27">
        <v>313673644.11000001</v>
      </c>
      <c r="K15" s="27" t="s">
        <v>230</v>
      </c>
      <c r="L15" s="27"/>
      <c r="M15" s="27">
        <v>-63673644.109999999</v>
      </c>
      <c r="N15" s="27">
        <v>0</v>
      </c>
      <c r="O15" s="28">
        <v>313673644.11000001</v>
      </c>
    </row>
    <row r="16" spans="1:15" x14ac:dyDescent="0.25">
      <c r="A16" s="21" t="s">
        <v>226</v>
      </c>
      <c r="B16" s="21" t="s">
        <v>45</v>
      </c>
      <c r="C16" s="22" t="s">
        <v>46</v>
      </c>
      <c r="D16" s="22" t="s">
        <v>47</v>
      </c>
      <c r="E16" s="27">
        <v>250000000</v>
      </c>
      <c r="F16" s="27">
        <v>0</v>
      </c>
      <c r="G16" s="27">
        <v>0</v>
      </c>
      <c r="H16" s="27">
        <v>250000000</v>
      </c>
      <c r="I16" s="27">
        <v>25375115.629999999</v>
      </c>
      <c r="J16" s="27">
        <v>313673644.11000001</v>
      </c>
      <c r="K16" s="27" t="s">
        <v>230</v>
      </c>
      <c r="L16" s="27"/>
      <c r="M16" s="27">
        <v>-63673644.109999999</v>
      </c>
      <c r="N16" s="27">
        <v>0</v>
      </c>
      <c r="O16" s="28">
        <v>313673644.11000001</v>
      </c>
    </row>
    <row r="17" spans="1:15" x14ac:dyDescent="0.25">
      <c r="A17" s="21" t="s">
        <v>226</v>
      </c>
      <c r="B17" s="21" t="s">
        <v>48</v>
      </c>
      <c r="C17" s="22" t="s">
        <v>49</v>
      </c>
      <c r="D17" s="22" t="s">
        <v>50</v>
      </c>
      <c r="E17" s="27">
        <v>200000000</v>
      </c>
      <c r="F17" s="27">
        <v>0</v>
      </c>
      <c r="G17" s="27">
        <v>0</v>
      </c>
      <c r="H17" s="27">
        <v>200000000</v>
      </c>
      <c r="I17" s="27">
        <v>20018275</v>
      </c>
      <c r="J17" s="27">
        <v>132755062.56999999</v>
      </c>
      <c r="K17" s="27" t="s">
        <v>231</v>
      </c>
      <c r="L17" s="27"/>
      <c r="M17" s="27">
        <v>67244937.430000007</v>
      </c>
      <c r="N17" s="27">
        <v>0</v>
      </c>
      <c r="O17" s="28">
        <v>132755062.56999999</v>
      </c>
    </row>
    <row r="18" spans="1:15" x14ac:dyDescent="0.25">
      <c r="A18" s="21" t="s">
        <v>226</v>
      </c>
      <c r="B18" s="21" t="s">
        <v>52</v>
      </c>
      <c r="C18" s="22" t="s">
        <v>53</v>
      </c>
      <c r="D18" s="22" t="s">
        <v>54</v>
      </c>
      <c r="E18" s="27">
        <v>0</v>
      </c>
      <c r="F18" s="27">
        <v>0</v>
      </c>
      <c r="G18" s="27">
        <v>0</v>
      </c>
      <c r="H18" s="27">
        <v>0</v>
      </c>
      <c r="I18" s="27">
        <v>3232759</v>
      </c>
      <c r="J18" s="27">
        <v>54988462.5</v>
      </c>
      <c r="K18" s="27">
        <v>0</v>
      </c>
      <c r="L18" s="27"/>
      <c r="M18" s="27">
        <v>-54988462.5</v>
      </c>
      <c r="N18" s="27">
        <v>0</v>
      </c>
      <c r="O18" s="28">
        <v>54988462.5</v>
      </c>
    </row>
    <row r="19" spans="1:15" x14ac:dyDescent="0.25">
      <c r="A19" s="21" t="s">
        <v>226</v>
      </c>
      <c r="B19" s="21" t="s">
        <v>55</v>
      </c>
      <c r="C19" s="22" t="s">
        <v>56</v>
      </c>
      <c r="D19" s="22" t="s">
        <v>57</v>
      </c>
      <c r="E19" s="27">
        <v>0</v>
      </c>
      <c r="F19" s="27">
        <v>0</v>
      </c>
      <c r="G19" s="27">
        <v>0</v>
      </c>
      <c r="H19" s="27">
        <v>0</v>
      </c>
      <c r="I19" s="27">
        <v>3232759</v>
      </c>
      <c r="J19" s="27">
        <v>54988462.5</v>
      </c>
      <c r="K19" s="27">
        <v>0</v>
      </c>
      <c r="L19" s="27"/>
      <c r="M19" s="27">
        <v>-54988462.5</v>
      </c>
      <c r="N19" s="27">
        <v>0</v>
      </c>
      <c r="O19" s="28">
        <v>54988462.5</v>
      </c>
    </row>
    <row r="20" spans="1:15" x14ac:dyDescent="0.25">
      <c r="A20" s="21" t="s">
        <v>226</v>
      </c>
      <c r="B20" s="21" t="s">
        <v>58</v>
      </c>
      <c r="C20" s="22" t="s">
        <v>59</v>
      </c>
      <c r="D20" s="22" t="s">
        <v>60</v>
      </c>
      <c r="E20" s="27">
        <v>50000000</v>
      </c>
      <c r="F20" s="27">
        <v>0</v>
      </c>
      <c r="G20" s="27">
        <v>0</v>
      </c>
      <c r="H20" s="27">
        <v>50000000</v>
      </c>
      <c r="I20" s="27">
        <v>2124081.63</v>
      </c>
      <c r="J20" s="27">
        <v>125930119.04000001</v>
      </c>
      <c r="K20" s="27" t="s">
        <v>232</v>
      </c>
      <c r="L20" s="27"/>
      <c r="M20" s="27">
        <v>-75930119.040000007</v>
      </c>
      <c r="N20" s="27">
        <v>0</v>
      </c>
      <c r="O20" s="28">
        <v>125930119.04000001</v>
      </c>
    </row>
    <row r="21" spans="1:15" x14ac:dyDescent="0.25">
      <c r="A21" s="21" t="s">
        <v>226</v>
      </c>
      <c r="B21" s="21" t="s">
        <v>61</v>
      </c>
      <c r="C21" s="22" t="s">
        <v>62</v>
      </c>
      <c r="D21" s="22" t="s">
        <v>63</v>
      </c>
      <c r="E21" s="27">
        <v>13900060000</v>
      </c>
      <c r="F21" s="27">
        <v>0</v>
      </c>
      <c r="G21" s="27">
        <v>0</v>
      </c>
      <c r="H21" s="27">
        <v>13900060000</v>
      </c>
      <c r="I21" s="27">
        <v>3475015000</v>
      </c>
      <c r="J21" s="27">
        <v>13900060000</v>
      </c>
      <c r="K21" s="27">
        <v>100</v>
      </c>
      <c r="L21" s="27"/>
      <c r="M21" s="27">
        <v>0</v>
      </c>
      <c r="N21" s="27">
        <v>0</v>
      </c>
      <c r="O21" s="28">
        <v>13900060000</v>
      </c>
    </row>
    <row r="22" spans="1:15" x14ac:dyDescent="0.25">
      <c r="A22" s="21" t="s">
        <v>226</v>
      </c>
      <c r="B22" s="21" t="s">
        <v>64</v>
      </c>
      <c r="C22" s="22" t="s">
        <v>65</v>
      </c>
      <c r="D22" s="22" t="s">
        <v>66</v>
      </c>
      <c r="E22" s="27">
        <v>13900060000</v>
      </c>
      <c r="F22" s="27">
        <v>0</v>
      </c>
      <c r="G22" s="27">
        <v>0</v>
      </c>
      <c r="H22" s="27">
        <v>13900060000</v>
      </c>
      <c r="I22" s="27">
        <v>3475015000</v>
      </c>
      <c r="J22" s="27">
        <v>13900060000</v>
      </c>
      <c r="K22" s="27">
        <v>100</v>
      </c>
      <c r="L22" s="27"/>
      <c r="M22" s="27">
        <v>0</v>
      </c>
      <c r="N22" s="27">
        <v>0</v>
      </c>
      <c r="O22" s="28">
        <v>13900060000</v>
      </c>
    </row>
    <row r="23" spans="1:15" x14ac:dyDescent="0.25">
      <c r="A23" s="21" t="s">
        <v>226</v>
      </c>
      <c r="B23" s="21" t="s">
        <v>67</v>
      </c>
      <c r="C23" s="22" t="s">
        <v>68</v>
      </c>
      <c r="D23" s="22" t="s">
        <v>69</v>
      </c>
      <c r="E23" s="27">
        <v>13900060000</v>
      </c>
      <c r="F23" s="27">
        <v>0</v>
      </c>
      <c r="G23" s="27">
        <v>0</v>
      </c>
      <c r="H23" s="27">
        <v>13900060000</v>
      </c>
      <c r="I23" s="27">
        <v>3475015000</v>
      </c>
      <c r="J23" s="27">
        <v>13900060000</v>
      </c>
      <c r="K23" s="27">
        <v>100</v>
      </c>
      <c r="L23" s="27"/>
      <c r="M23" s="27">
        <v>0</v>
      </c>
      <c r="N23" s="27">
        <v>0</v>
      </c>
      <c r="O23" s="28">
        <v>13900060000</v>
      </c>
    </row>
    <row r="24" spans="1:15" ht="15.75" thickBot="1" x14ac:dyDescent="0.3">
      <c r="A24" s="21" t="s">
        <v>226</v>
      </c>
      <c r="B24" s="21" t="s">
        <v>70</v>
      </c>
      <c r="C24" s="23" t="s">
        <v>71</v>
      </c>
      <c r="D24" s="23" t="s">
        <v>72</v>
      </c>
      <c r="E24" s="29">
        <v>13900060000</v>
      </c>
      <c r="F24" s="29">
        <v>0</v>
      </c>
      <c r="G24" s="29">
        <v>0</v>
      </c>
      <c r="H24" s="29">
        <v>13900060000</v>
      </c>
      <c r="I24" s="29">
        <v>3475015000</v>
      </c>
      <c r="J24" s="29">
        <v>13900060000</v>
      </c>
      <c r="K24" s="29">
        <v>100</v>
      </c>
      <c r="L24" s="29"/>
      <c r="M24" s="29">
        <v>0</v>
      </c>
      <c r="N24" s="29">
        <v>0</v>
      </c>
      <c r="O24" s="30">
        <v>13900060000</v>
      </c>
    </row>
    <row r="25" spans="1:15" x14ac:dyDescent="0.25"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x14ac:dyDescent="0.25"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x14ac:dyDescent="0.25"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5" x14ac:dyDescent="0.25"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x14ac:dyDescent="0.25"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5:15" x14ac:dyDescent="0.2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5:15" x14ac:dyDescent="0.2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5:15" x14ac:dyDescent="0.2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5:15" x14ac:dyDescent="0.2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5:15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5:15" x14ac:dyDescent="0.2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5:15" x14ac:dyDescent="0.2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5:15" x14ac:dyDescent="0.2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5:15" x14ac:dyDescent="0.2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5:15" x14ac:dyDescent="0.2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5:15" x14ac:dyDescent="0.2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2"/>
  <dimension ref="A1:O43"/>
  <sheetViews>
    <sheetView showGridLines="0" workbookViewId="0">
      <selection activeCell="A35" sqref="A35"/>
    </sheetView>
  </sheetViews>
  <sheetFormatPr baseColWidth="10" defaultRowHeight="15" x14ac:dyDescent="0.25"/>
  <cols>
    <col min="1" max="1" width="45.7109375" bestFit="1" customWidth="1"/>
    <col min="2" max="2" width="36.140625" bestFit="1" customWidth="1"/>
    <col min="3" max="3" width="45.7109375" bestFit="1" customWidth="1"/>
    <col min="4" max="4" width="42" bestFit="1" customWidth="1"/>
    <col min="5" max="5" width="19.42578125" bestFit="1" customWidth="1"/>
    <col min="6" max="6" width="23" hidden="1" customWidth="1"/>
    <col min="7" max="7" width="28" bestFit="1" customWidth="1"/>
    <col min="8" max="8" width="23.7109375" bestFit="1" customWidth="1"/>
    <col min="9" max="9" width="19.140625" hidden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x14ac:dyDescent="0.25">
      <c r="A1" s="1" t="s">
        <v>233</v>
      </c>
      <c r="B1" s="26" t="s">
        <v>1</v>
      </c>
      <c r="C1" s="2" t="s">
        <v>234</v>
      </c>
    </row>
    <row r="2" spans="1:15" x14ac:dyDescent="0.25">
      <c r="A2" s="3" t="s">
        <v>235</v>
      </c>
      <c r="B2" s="4"/>
      <c r="C2" s="5"/>
    </row>
    <row r="3" spans="1:15" x14ac:dyDescent="0.25">
      <c r="A3">
        <f>COUNTA(A11:A27)+11</f>
        <v>27</v>
      </c>
      <c r="B3" s="6"/>
    </row>
    <row r="4" spans="1:15" x14ac:dyDescent="0.25">
      <c r="A4" s="5" t="s">
        <v>236</v>
      </c>
      <c r="B4" s="4"/>
      <c r="C4" s="5"/>
    </row>
    <row r="5" spans="1:15" x14ac:dyDescent="0.25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9" t="s">
        <v>5</v>
      </c>
      <c r="B6" s="10"/>
      <c r="C6" s="9">
        <v>2</v>
      </c>
      <c r="F6">
        <v>2</v>
      </c>
    </row>
    <row r="7" spans="1:15" ht="23.25" x14ac:dyDescent="0.35">
      <c r="A7" s="25" t="s">
        <v>306</v>
      </c>
      <c r="B7" s="9" t="s">
        <v>6</v>
      </c>
      <c r="C7" t="str">
        <f>MID(A8,FIND(" ",A8,15)+1,FIND(":",A8,FIND(" ",A8,15))-FIND(" ",A8,15)-1)</f>
        <v>CB-0101</v>
      </c>
      <c r="D7" t="str">
        <f>MID(B8,23,2)</f>
        <v>12</v>
      </c>
      <c r="E7" s="3" t="s">
        <v>235</v>
      </c>
      <c r="F7" s="3" t="s">
        <v>7</v>
      </c>
      <c r="G7" t="str">
        <f>MID(A8,FIND(" ",A8,14)+1,7)</f>
        <v>CB-0101</v>
      </c>
      <c r="H7" t="s">
        <v>8</v>
      </c>
    </row>
    <row r="8" spans="1:15" ht="21" x14ac:dyDescent="0.25">
      <c r="A8" s="9" t="s">
        <v>9</v>
      </c>
      <c r="B8" s="9" t="s">
        <v>10</v>
      </c>
      <c r="D8" t="str">
        <f>MID(A7,7,150)</f>
        <v>DL MARTIRES.</v>
      </c>
      <c r="E8" t="s">
        <v>8</v>
      </c>
    </row>
    <row r="9" spans="1:15" x14ac:dyDescent="0.25">
      <c r="A9" s="9" t="s">
        <v>237</v>
      </c>
      <c r="B9" s="9" t="s">
        <v>12</v>
      </c>
    </row>
    <row r="10" spans="1:15" x14ac:dyDescent="0.25">
      <c r="A10" s="5"/>
      <c r="B10" s="4"/>
      <c r="C10" s="5"/>
    </row>
    <row r="11" spans="1:15" ht="15.75" thickBot="1" x14ac:dyDescent="0.3">
      <c r="A11" s="11"/>
      <c r="B11" s="12"/>
      <c r="C11" s="11"/>
    </row>
    <row r="12" spans="1:15" ht="22.5" x14ac:dyDescent="0.25">
      <c r="A12" s="13" t="s">
        <v>13</v>
      </c>
      <c r="B12" s="14" t="s">
        <v>14</v>
      </c>
      <c r="C12" s="15" t="s">
        <v>15</v>
      </c>
      <c r="D12" s="14" t="s">
        <v>16</v>
      </c>
      <c r="E12" s="15" t="s">
        <v>17</v>
      </c>
      <c r="F12" s="14" t="s">
        <v>18</v>
      </c>
      <c r="G12" s="14" t="s">
        <v>19</v>
      </c>
      <c r="H12" s="14" t="s">
        <v>20</v>
      </c>
      <c r="I12" s="14" t="s">
        <v>21</v>
      </c>
      <c r="J12" s="15" t="s">
        <v>22</v>
      </c>
      <c r="K12" s="14" t="s">
        <v>23</v>
      </c>
      <c r="L12" s="14"/>
      <c r="M12" s="15" t="s">
        <v>24</v>
      </c>
      <c r="N12" s="14" t="s">
        <v>25</v>
      </c>
      <c r="O12" s="16"/>
    </row>
    <row r="13" spans="1:15" x14ac:dyDescent="0.25">
      <c r="A13" s="17" t="s">
        <v>26</v>
      </c>
      <c r="B13" s="18"/>
      <c r="C13" s="19" t="s">
        <v>27</v>
      </c>
      <c r="D13" s="19" t="s">
        <v>28</v>
      </c>
      <c r="E13" s="19" t="s">
        <v>29</v>
      </c>
      <c r="F13" s="19" t="s">
        <v>30</v>
      </c>
      <c r="G13" s="19" t="s">
        <v>31</v>
      </c>
      <c r="H13" s="19" t="s">
        <v>32</v>
      </c>
      <c r="I13" s="19" t="s">
        <v>19</v>
      </c>
      <c r="J13" s="19" t="s">
        <v>20</v>
      </c>
      <c r="K13" s="19" t="s">
        <v>33</v>
      </c>
      <c r="L13" s="19"/>
      <c r="M13" s="19" t="s">
        <v>34</v>
      </c>
      <c r="N13" s="19" t="s">
        <v>35</v>
      </c>
      <c r="O13" s="20" t="s">
        <v>36</v>
      </c>
    </row>
    <row r="14" spans="1:15" x14ac:dyDescent="0.25">
      <c r="A14" s="21" t="s">
        <v>235</v>
      </c>
      <c r="B14" s="21" t="s">
        <v>37</v>
      </c>
      <c r="C14" s="22" t="s">
        <v>38</v>
      </c>
      <c r="D14" s="22" t="s">
        <v>39</v>
      </c>
      <c r="E14" s="27">
        <v>18890500000</v>
      </c>
      <c r="F14" s="27">
        <v>0</v>
      </c>
      <c r="G14" s="27">
        <v>140287441</v>
      </c>
      <c r="H14" s="27">
        <v>19030787441</v>
      </c>
      <c r="I14" s="27">
        <v>5815870315.2399998</v>
      </c>
      <c r="J14" s="27">
        <v>19338671752.16</v>
      </c>
      <c r="K14" s="27" t="s">
        <v>238</v>
      </c>
      <c r="L14" s="27"/>
      <c r="M14" s="27">
        <v>-307884311.16000003</v>
      </c>
      <c r="N14" s="27">
        <v>0</v>
      </c>
      <c r="O14" s="28">
        <v>19338671752.16</v>
      </c>
    </row>
    <row r="15" spans="1:15" x14ac:dyDescent="0.25">
      <c r="A15" s="21" t="s">
        <v>235</v>
      </c>
      <c r="B15" s="21" t="s">
        <v>41</v>
      </c>
      <c r="C15" s="22" t="s">
        <v>42</v>
      </c>
      <c r="D15" s="22" t="s">
        <v>43</v>
      </c>
      <c r="E15" s="27">
        <v>121000000</v>
      </c>
      <c r="F15" s="27">
        <v>0</v>
      </c>
      <c r="G15" s="27">
        <v>0</v>
      </c>
      <c r="H15" s="27">
        <v>121000000</v>
      </c>
      <c r="I15" s="27">
        <v>91326101</v>
      </c>
      <c r="J15" s="27">
        <v>372561628.04000002</v>
      </c>
      <c r="K15" s="27" t="s">
        <v>239</v>
      </c>
      <c r="L15" s="27"/>
      <c r="M15" s="27">
        <v>-251561628.03999999</v>
      </c>
      <c r="N15" s="27">
        <v>0</v>
      </c>
      <c r="O15" s="28">
        <v>372561628.04000002</v>
      </c>
    </row>
    <row r="16" spans="1:15" x14ac:dyDescent="0.25">
      <c r="A16" s="21" t="s">
        <v>235</v>
      </c>
      <c r="B16" s="21" t="s">
        <v>45</v>
      </c>
      <c r="C16" s="22" t="s">
        <v>46</v>
      </c>
      <c r="D16" s="22" t="s">
        <v>47</v>
      </c>
      <c r="E16" s="27">
        <v>121000000</v>
      </c>
      <c r="F16" s="27">
        <v>0</v>
      </c>
      <c r="G16" s="27">
        <v>0</v>
      </c>
      <c r="H16" s="27">
        <v>121000000</v>
      </c>
      <c r="I16" s="27">
        <v>91326101</v>
      </c>
      <c r="J16" s="27">
        <v>372561628.04000002</v>
      </c>
      <c r="K16" s="27" t="s">
        <v>239</v>
      </c>
      <c r="L16" s="27"/>
      <c r="M16" s="27">
        <v>-251561628.03999999</v>
      </c>
      <c r="N16" s="27">
        <v>0</v>
      </c>
      <c r="O16" s="28">
        <v>372561628.04000002</v>
      </c>
    </row>
    <row r="17" spans="1:15" x14ac:dyDescent="0.25">
      <c r="A17" s="21" t="s">
        <v>235</v>
      </c>
      <c r="B17" s="21" t="s">
        <v>48</v>
      </c>
      <c r="C17" s="22" t="s">
        <v>49</v>
      </c>
      <c r="D17" s="22" t="s">
        <v>50</v>
      </c>
      <c r="E17" s="27">
        <v>120000000</v>
      </c>
      <c r="F17" s="27">
        <v>0</v>
      </c>
      <c r="G17" s="27">
        <v>0</v>
      </c>
      <c r="H17" s="27">
        <v>120000000</v>
      </c>
      <c r="I17" s="27">
        <v>90948798</v>
      </c>
      <c r="J17" s="27">
        <v>352148758.04000002</v>
      </c>
      <c r="K17" s="27" t="s">
        <v>240</v>
      </c>
      <c r="L17" s="27"/>
      <c r="M17" s="27">
        <v>-232148758.03999999</v>
      </c>
      <c r="N17" s="27">
        <v>0</v>
      </c>
      <c r="O17" s="28">
        <v>352148758.04000002</v>
      </c>
    </row>
    <row r="18" spans="1:15" x14ac:dyDescent="0.25">
      <c r="A18" s="21" t="s">
        <v>235</v>
      </c>
      <c r="B18" s="21" t="s">
        <v>58</v>
      </c>
      <c r="C18" s="22" t="s">
        <v>59</v>
      </c>
      <c r="D18" s="22" t="s">
        <v>60</v>
      </c>
      <c r="E18" s="27">
        <v>1000000</v>
      </c>
      <c r="F18" s="27">
        <v>0</v>
      </c>
      <c r="G18" s="27">
        <v>0</v>
      </c>
      <c r="H18" s="27">
        <v>1000000</v>
      </c>
      <c r="I18" s="27">
        <v>377.303</v>
      </c>
      <c r="J18" s="27">
        <v>20412870</v>
      </c>
      <c r="K18" s="27">
        <v>2041.28</v>
      </c>
      <c r="L18" s="27"/>
      <c r="M18" s="27">
        <v>-19412870</v>
      </c>
      <c r="N18" s="27">
        <v>0</v>
      </c>
      <c r="O18" s="28">
        <v>20412870</v>
      </c>
    </row>
    <row r="19" spans="1:15" x14ac:dyDescent="0.25">
      <c r="A19" s="21" t="s">
        <v>235</v>
      </c>
      <c r="B19" s="21" t="s">
        <v>61</v>
      </c>
      <c r="C19" s="22" t="s">
        <v>62</v>
      </c>
      <c r="D19" s="22" t="s">
        <v>63</v>
      </c>
      <c r="E19" s="27">
        <v>18769500000</v>
      </c>
      <c r="F19" s="27">
        <v>0</v>
      </c>
      <c r="G19" s="27">
        <v>0</v>
      </c>
      <c r="H19" s="27">
        <v>18769500000</v>
      </c>
      <c r="I19" s="27">
        <v>5720730626</v>
      </c>
      <c r="J19" s="27">
        <v>18769500000</v>
      </c>
      <c r="K19" s="27">
        <v>100</v>
      </c>
      <c r="L19" s="27"/>
      <c r="M19" s="27">
        <v>0</v>
      </c>
      <c r="N19" s="27">
        <v>0</v>
      </c>
      <c r="O19" s="28">
        <v>18769500000</v>
      </c>
    </row>
    <row r="20" spans="1:15" x14ac:dyDescent="0.25">
      <c r="A20" s="21" t="s">
        <v>235</v>
      </c>
      <c r="B20" s="21" t="s">
        <v>64</v>
      </c>
      <c r="C20" s="22" t="s">
        <v>65</v>
      </c>
      <c r="D20" s="22" t="s">
        <v>66</v>
      </c>
      <c r="E20" s="27">
        <v>18769500000</v>
      </c>
      <c r="F20" s="27">
        <v>0</v>
      </c>
      <c r="G20" s="27">
        <v>0</v>
      </c>
      <c r="H20" s="27">
        <v>18769500000</v>
      </c>
      <c r="I20" s="27">
        <v>5720730626</v>
      </c>
      <c r="J20" s="27">
        <v>18769500000</v>
      </c>
      <c r="K20" s="27">
        <v>100</v>
      </c>
      <c r="L20" s="27"/>
      <c r="M20" s="27">
        <v>0</v>
      </c>
      <c r="N20" s="27">
        <v>0</v>
      </c>
      <c r="O20" s="28">
        <v>18769500000</v>
      </c>
    </row>
    <row r="21" spans="1:15" x14ac:dyDescent="0.25">
      <c r="A21" s="21" t="s">
        <v>235</v>
      </c>
      <c r="B21" s="21" t="s">
        <v>67</v>
      </c>
      <c r="C21" s="22" t="s">
        <v>68</v>
      </c>
      <c r="D21" s="22" t="s">
        <v>69</v>
      </c>
      <c r="E21" s="27">
        <v>18769500000</v>
      </c>
      <c r="F21" s="27">
        <v>0</v>
      </c>
      <c r="G21" s="27">
        <v>0</v>
      </c>
      <c r="H21" s="27">
        <v>18769500000</v>
      </c>
      <c r="I21" s="27">
        <v>5720730626</v>
      </c>
      <c r="J21" s="27">
        <v>18769500000</v>
      </c>
      <c r="K21" s="27">
        <v>100</v>
      </c>
      <c r="L21" s="27"/>
      <c r="M21" s="27">
        <v>0</v>
      </c>
      <c r="N21" s="27">
        <v>0</v>
      </c>
      <c r="O21" s="28">
        <v>18769500000</v>
      </c>
    </row>
    <row r="22" spans="1:15" x14ac:dyDescent="0.25">
      <c r="A22" s="21" t="s">
        <v>235</v>
      </c>
      <c r="B22" s="21" t="s">
        <v>70</v>
      </c>
      <c r="C22" s="22" t="s">
        <v>71</v>
      </c>
      <c r="D22" s="22" t="s">
        <v>72</v>
      </c>
      <c r="E22" s="27">
        <v>18769500000</v>
      </c>
      <c r="F22" s="27">
        <v>0</v>
      </c>
      <c r="G22" s="27">
        <v>0</v>
      </c>
      <c r="H22" s="27">
        <v>18769500000</v>
      </c>
      <c r="I22" s="27">
        <v>5720730626</v>
      </c>
      <c r="J22" s="27">
        <v>18769500000</v>
      </c>
      <c r="K22" s="27">
        <v>100</v>
      </c>
      <c r="L22" s="27"/>
      <c r="M22" s="27">
        <v>0</v>
      </c>
      <c r="N22" s="27">
        <v>0</v>
      </c>
      <c r="O22" s="28">
        <v>18769500000</v>
      </c>
    </row>
    <row r="23" spans="1:15" x14ac:dyDescent="0.25">
      <c r="A23" s="21" t="s">
        <v>235</v>
      </c>
      <c r="B23" s="21" t="s">
        <v>73</v>
      </c>
      <c r="C23" s="22" t="s">
        <v>74</v>
      </c>
      <c r="D23" s="22" t="s">
        <v>75</v>
      </c>
      <c r="E23" s="27">
        <v>0</v>
      </c>
      <c r="F23" s="27">
        <v>0</v>
      </c>
      <c r="G23" s="27">
        <v>140287441</v>
      </c>
      <c r="H23" s="27">
        <v>140287441</v>
      </c>
      <c r="I23" s="27">
        <v>3813588.24</v>
      </c>
      <c r="J23" s="27">
        <v>196610124.12</v>
      </c>
      <c r="K23" s="27" t="s">
        <v>241</v>
      </c>
      <c r="L23" s="27"/>
      <c r="M23" s="27">
        <v>-56322683.119999997</v>
      </c>
      <c r="N23" s="27">
        <v>0</v>
      </c>
      <c r="O23" s="28">
        <v>196610124.12</v>
      </c>
    </row>
    <row r="24" spans="1:15" x14ac:dyDescent="0.25">
      <c r="A24" s="21" t="s">
        <v>235</v>
      </c>
      <c r="B24" s="21" t="s">
        <v>77</v>
      </c>
      <c r="C24" s="22" t="s">
        <v>78</v>
      </c>
      <c r="D24" s="22" t="s">
        <v>79</v>
      </c>
      <c r="E24" s="27">
        <v>0</v>
      </c>
      <c r="F24" s="27">
        <v>0</v>
      </c>
      <c r="G24" s="27">
        <v>0</v>
      </c>
      <c r="H24" s="27">
        <v>0</v>
      </c>
      <c r="I24" s="27">
        <v>32004.240000000002</v>
      </c>
      <c r="J24" s="27">
        <v>3845834.12</v>
      </c>
      <c r="K24" s="27">
        <v>0</v>
      </c>
      <c r="L24" s="27"/>
      <c r="M24" s="27">
        <v>-3845834.12</v>
      </c>
      <c r="N24" s="27">
        <v>0</v>
      </c>
      <c r="O24" s="28">
        <v>3845834.12</v>
      </c>
    </row>
    <row r="25" spans="1:15" x14ac:dyDescent="0.25">
      <c r="A25" s="21" t="s">
        <v>235</v>
      </c>
      <c r="B25" s="21" t="s">
        <v>81</v>
      </c>
      <c r="C25" s="22" t="s">
        <v>82</v>
      </c>
      <c r="D25" s="22" t="s">
        <v>83</v>
      </c>
      <c r="E25" s="27">
        <v>0</v>
      </c>
      <c r="F25" s="27">
        <v>0</v>
      </c>
      <c r="G25" s="27">
        <v>0</v>
      </c>
      <c r="H25" s="27">
        <v>0</v>
      </c>
      <c r="I25" s="27">
        <v>32004.240000000002</v>
      </c>
      <c r="J25" s="27">
        <v>3845834.12</v>
      </c>
      <c r="K25" s="27">
        <v>0</v>
      </c>
      <c r="L25" s="27"/>
      <c r="M25" s="27">
        <v>-3845834.12</v>
      </c>
      <c r="N25" s="27">
        <v>0</v>
      </c>
      <c r="O25" s="28">
        <v>3845834.12</v>
      </c>
    </row>
    <row r="26" spans="1:15" x14ac:dyDescent="0.25">
      <c r="A26" s="21" t="s">
        <v>235</v>
      </c>
      <c r="B26" s="21" t="s">
        <v>84</v>
      </c>
      <c r="C26" s="22" t="s">
        <v>85</v>
      </c>
      <c r="D26" s="22" t="s">
        <v>159</v>
      </c>
      <c r="E26" s="27">
        <v>0</v>
      </c>
      <c r="F26" s="27">
        <v>0</v>
      </c>
      <c r="G26" s="27">
        <v>140287441</v>
      </c>
      <c r="H26" s="27">
        <v>140287441</v>
      </c>
      <c r="I26" s="27">
        <v>0</v>
      </c>
      <c r="J26" s="27">
        <v>140287441</v>
      </c>
      <c r="K26" s="27">
        <v>100</v>
      </c>
      <c r="L26" s="27"/>
      <c r="M26" s="27">
        <v>0</v>
      </c>
      <c r="N26" s="27">
        <v>0</v>
      </c>
      <c r="O26" s="28">
        <v>140287441</v>
      </c>
    </row>
    <row r="27" spans="1:15" ht="15.75" thickBot="1" x14ac:dyDescent="0.3">
      <c r="A27" s="21" t="s">
        <v>235</v>
      </c>
      <c r="B27" s="21" t="s">
        <v>87</v>
      </c>
      <c r="C27" s="23" t="s">
        <v>88</v>
      </c>
      <c r="D27" s="23" t="s">
        <v>124</v>
      </c>
      <c r="E27" s="29">
        <v>0</v>
      </c>
      <c r="F27" s="29">
        <v>0</v>
      </c>
      <c r="G27" s="29">
        <v>0</v>
      </c>
      <c r="H27" s="29">
        <v>0</v>
      </c>
      <c r="I27" s="29">
        <v>3781584</v>
      </c>
      <c r="J27" s="29">
        <v>52476849</v>
      </c>
      <c r="K27" s="29">
        <v>0</v>
      </c>
      <c r="L27" s="29"/>
      <c r="M27" s="29">
        <v>-52476849</v>
      </c>
      <c r="N27" s="29">
        <v>0</v>
      </c>
      <c r="O27" s="30">
        <v>52476849</v>
      </c>
    </row>
    <row r="28" spans="1:15" x14ac:dyDescent="0.25"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x14ac:dyDescent="0.25"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5:15" x14ac:dyDescent="0.2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5:15" x14ac:dyDescent="0.2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5:15" x14ac:dyDescent="0.2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5:15" x14ac:dyDescent="0.2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5:15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5:15" x14ac:dyDescent="0.2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5:15" x14ac:dyDescent="0.2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5:15" x14ac:dyDescent="0.2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5:15" x14ac:dyDescent="0.2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5:15" x14ac:dyDescent="0.2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5:15" x14ac:dyDescent="0.2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/>
  <dimension ref="A1:O43"/>
  <sheetViews>
    <sheetView showGridLines="0" topLeftCell="D8" workbookViewId="0">
      <selection activeCell="A35" sqref="A35"/>
    </sheetView>
  </sheetViews>
  <sheetFormatPr baseColWidth="10" defaultRowHeight="15" x14ac:dyDescent="0.25"/>
  <cols>
    <col min="1" max="1" width="45.7109375" bestFit="1" customWidth="1"/>
    <col min="2" max="2" width="36.140625" bestFit="1" customWidth="1"/>
    <col min="3" max="3" width="45.7109375" bestFit="1" customWidth="1"/>
    <col min="4" max="4" width="42.140625" bestFit="1" customWidth="1"/>
    <col min="5" max="5" width="19.42578125" bestFit="1" customWidth="1"/>
    <col min="6" max="6" width="23" hidden="1" customWidth="1"/>
    <col min="7" max="7" width="28" bestFit="1" customWidth="1"/>
    <col min="8" max="8" width="23.7109375" bestFit="1" customWidth="1"/>
    <col min="9" max="9" width="19.140625" hidden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x14ac:dyDescent="0.25">
      <c r="A1" s="1" t="s">
        <v>233</v>
      </c>
      <c r="B1" s="26" t="s">
        <v>1</v>
      </c>
      <c r="C1" s="2" t="s">
        <v>242</v>
      </c>
    </row>
    <row r="2" spans="1:15" x14ac:dyDescent="0.25">
      <c r="A2" s="3" t="s">
        <v>243</v>
      </c>
      <c r="B2" s="4"/>
      <c r="C2" s="5"/>
    </row>
    <row r="3" spans="1:15" x14ac:dyDescent="0.25">
      <c r="A3">
        <f>COUNTA(A11:A25)+11</f>
        <v>25</v>
      </c>
      <c r="B3" s="6"/>
    </row>
    <row r="4" spans="1:15" x14ac:dyDescent="0.25">
      <c r="A4" s="5" t="s">
        <v>244</v>
      </c>
      <c r="B4" s="4"/>
      <c r="C4" s="5"/>
    </row>
    <row r="5" spans="1:15" x14ac:dyDescent="0.25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9" t="s">
        <v>5</v>
      </c>
      <c r="B6" s="10"/>
      <c r="C6" s="9">
        <v>2</v>
      </c>
      <c r="F6">
        <v>2</v>
      </c>
    </row>
    <row r="7" spans="1:15" ht="23.25" x14ac:dyDescent="0.35">
      <c r="A7" s="25" t="s">
        <v>305</v>
      </c>
      <c r="B7" s="9" t="s">
        <v>6</v>
      </c>
      <c r="C7" t="str">
        <f>MID(A8,FIND(" ",A8,15)+1,FIND(":",A8,FIND(" ",A8,15))-FIND(" ",A8,15)-1)</f>
        <v>CB-0101</v>
      </c>
      <c r="D7" t="str">
        <f>MID(B8,23,2)</f>
        <v>12</v>
      </c>
      <c r="E7" s="3" t="s">
        <v>243</v>
      </c>
      <c r="F7" s="3" t="s">
        <v>7</v>
      </c>
      <c r="G7" t="str">
        <f>MID(A8,FIND(" ",A8,14)+1,7)</f>
        <v>CB-0101</v>
      </c>
      <c r="H7" t="s">
        <v>8</v>
      </c>
    </row>
    <row r="8" spans="1:15" ht="21" x14ac:dyDescent="0.25">
      <c r="A8" s="9" t="s">
        <v>9</v>
      </c>
      <c r="B8" s="9" t="s">
        <v>10</v>
      </c>
      <c r="D8" t="str">
        <f>MID(A7,7,150)</f>
        <v>DL ANTONIO NARIя.</v>
      </c>
      <c r="E8" t="s">
        <v>8</v>
      </c>
    </row>
    <row r="9" spans="1:15" x14ac:dyDescent="0.25">
      <c r="A9" s="9" t="s">
        <v>245</v>
      </c>
      <c r="B9" s="9" t="s">
        <v>12</v>
      </c>
    </row>
    <row r="10" spans="1:15" x14ac:dyDescent="0.25">
      <c r="A10" s="5"/>
      <c r="B10" s="4"/>
      <c r="C10" s="5"/>
    </row>
    <row r="11" spans="1:15" ht="15.75" thickBot="1" x14ac:dyDescent="0.3">
      <c r="A11" s="11"/>
      <c r="B11" s="12"/>
      <c r="C11" s="11"/>
    </row>
    <row r="12" spans="1:15" ht="22.5" x14ac:dyDescent="0.25">
      <c r="A12" s="13" t="s">
        <v>13</v>
      </c>
      <c r="B12" s="14" t="s">
        <v>14</v>
      </c>
      <c r="C12" s="15" t="s">
        <v>15</v>
      </c>
      <c r="D12" s="14" t="s">
        <v>16</v>
      </c>
      <c r="E12" s="15" t="s">
        <v>17</v>
      </c>
      <c r="F12" s="14" t="s">
        <v>18</v>
      </c>
      <c r="G12" s="14" t="s">
        <v>19</v>
      </c>
      <c r="H12" s="14" t="s">
        <v>20</v>
      </c>
      <c r="I12" s="14" t="s">
        <v>21</v>
      </c>
      <c r="J12" s="15" t="s">
        <v>22</v>
      </c>
      <c r="K12" s="14" t="s">
        <v>23</v>
      </c>
      <c r="L12" s="14"/>
      <c r="M12" s="15" t="s">
        <v>24</v>
      </c>
      <c r="N12" s="14" t="s">
        <v>25</v>
      </c>
      <c r="O12" s="16"/>
    </row>
    <row r="13" spans="1:15" x14ac:dyDescent="0.25">
      <c r="A13" s="17" t="s">
        <v>26</v>
      </c>
      <c r="B13" s="18"/>
      <c r="C13" s="19" t="s">
        <v>27</v>
      </c>
      <c r="D13" s="19" t="s">
        <v>28</v>
      </c>
      <c r="E13" s="19" t="s">
        <v>29</v>
      </c>
      <c r="F13" s="19" t="s">
        <v>30</v>
      </c>
      <c r="G13" s="19" t="s">
        <v>31</v>
      </c>
      <c r="H13" s="19" t="s">
        <v>32</v>
      </c>
      <c r="I13" s="19" t="s">
        <v>19</v>
      </c>
      <c r="J13" s="19" t="s">
        <v>20</v>
      </c>
      <c r="K13" s="19" t="s">
        <v>33</v>
      </c>
      <c r="L13" s="19"/>
      <c r="M13" s="19" t="s">
        <v>34</v>
      </c>
      <c r="N13" s="19" t="s">
        <v>35</v>
      </c>
      <c r="O13" s="20" t="s">
        <v>36</v>
      </c>
    </row>
    <row r="14" spans="1:15" x14ac:dyDescent="0.25">
      <c r="A14" s="21" t="s">
        <v>243</v>
      </c>
      <c r="B14" s="21" t="s">
        <v>37</v>
      </c>
      <c r="C14" s="22" t="s">
        <v>38</v>
      </c>
      <c r="D14" s="22" t="s">
        <v>39</v>
      </c>
      <c r="E14" s="27">
        <v>17137006000</v>
      </c>
      <c r="F14" s="27">
        <v>0</v>
      </c>
      <c r="G14" s="27">
        <v>0</v>
      </c>
      <c r="H14" s="27">
        <v>17137006000</v>
      </c>
      <c r="I14" s="27">
        <v>4286560430.6900001</v>
      </c>
      <c r="J14" s="27">
        <v>17115436069.4</v>
      </c>
      <c r="K14" s="27" t="s">
        <v>246</v>
      </c>
      <c r="L14" s="27"/>
      <c r="M14" s="27">
        <v>21569930.600000001</v>
      </c>
      <c r="N14" s="27">
        <v>0</v>
      </c>
      <c r="O14" s="28">
        <v>17115436069.4</v>
      </c>
    </row>
    <row r="15" spans="1:15" x14ac:dyDescent="0.25">
      <c r="A15" s="21" t="s">
        <v>243</v>
      </c>
      <c r="B15" s="21" t="s">
        <v>41</v>
      </c>
      <c r="C15" s="22" t="s">
        <v>42</v>
      </c>
      <c r="D15" s="22" t="s">
        <v>43</v>
      </c>
      <c r="E15" s="27">
        <v>72415000</v>
      </c>
      <c r="F15" s="27">
        <v>0</v>
      </c>
      <c r="G15" s="27">
        <v>0</v>
      </c>
      <c r="H15" s="27">
        <v>72415000</v>
      </c>
      <c r="I15" s="27">
        <v>20387344</v>
      </c>
      <c r="J15" s="27">
        <v>47524707</v>
      </c>
      <c r="K15" s="27" t="s">
        <v>247</v>
      </c>
      <c r="L15" s="27"/>
      <c r="M15" s="27">
        <v>24890293</v>
      </c>
      <c r="N15" s="27">
        <v>0</v>
      </c>
      <c r="O15" s="28">
        <v>47524707</v>
      </c>
    </row>
    <row r="16" spans="1:15" x14ac:dyDescent="0.25">
      <c r="A16" s="21" t="s">
        <v>243</v>
      </c>
      <c r="B16" s="21" t="s">
        <v>45</v>
      </c>
      <c r="C16" s="22" t="s">
        <v>46</v>
      </c>
      <c r="D16" s="22" t="s">
        <v>47</v>
      </c>
      <c r="E16" s="27">
        <v>72415000</v>
      </c>
      <c r="F16" s="27">
        <v>0</v>
      </c>
      <c r="G16" s="27">
        <v>0</v>
      </c>
      <c r="H16" s="27">
        <v>72415000</v>
      </c>
      <c r="I16" s="27">
        <v>20387344</v>
      </c>
      <c r="J16" s="27">
        <v>47524707</v>
      </c>
      <c r="K16" s="27" t="s">
        <v>247</v>
      </c>
      <c r="L16" s="27"/>
      <c r="M16" s="27">
        <v>24890293</v>
      </c>
      <c r="N16" s="27">
        <v>0</v>
      </c>
      <c r="O16" s="28">
        <v>47524707</v>
      </c>
    </row>
    <row r="17" spans="1:15" x14ac:dyDescent="0.25">
      <c r="A17" s="21" t="s">
        <v>243</v>
      </c>
      <c r="B17" s="21" t="s">
        <v>48</v>
      </c>
      <c r="C17" s="22" t="s">
        <v>49</v>
      </c>
      <c r="D17" s="22" t="s">
        <v>50</v>
      </c>
      <c r="E17" s="27">
        <v>69465000</v>
      </c>
      <c r="F17" s="27">
        <v>0</v>
      </c>
      <c r="G17" s="27">
        <v>0</v>
      </c>
      <c r="H17" s="27">
        <v>69465000</v>
      </c>
      <c r="I17" s="27">
        <v>1650000</v>
      </c>
      <c r="J17" s="27">
        <v>10481365</v>
      </c>
      <c r="K17" s="27" t="s">
        <v>248</v>
      </c>
      <c r="L17" s="27"/>
      <c r="M17" s="27">
        <v>58983635</v>
      </c>
      <c r="N17" s="27">
        <v>0</v>
      </c>
      <c r="O17" s="28">
        <v>10481365</v>
      </c>
    </row>
    <row r="18" spans="1:15" x14ac:dyDescent="0.25">
      <c r="A18" s="21" t="s">
        <v>243</v>
      </c>
      <c r="B18" s="21" t="s">
        <v>58</v>
      </c>
      <c r="C18" s="22" t="s">
        <v>59</v>
      </c>
      <c r="D18" s="22" t="s">
        <v>60</v>
      </c>
      <c r="E18" s="27">
        <v>2950000</v>
      </c>
      <c r="F18" s="27">
        <v>0</v>
      </c>
      <c r="G18" s="27">
        <v>0</v>
      </c>
      <c r="H18" s="27">
        <v>2950000</v>
      </c>
      <c r="I18" s="27">
        <v>18737344</v>
      </c>
      <c r="J18" s="27">
        <v>37043342</v>
      </c>
      <c r="K18" s="27">
        <v>1255.7</v>
      </c>
      <c r="L18" s="27"/>
      <c r="M18" s="27">
        <v>-34093342</v>
      </c>
      <c r="N18" s="27">
        <v>0</v>
      </c>
      <c r="O18" s="28">
        <v>37043342</v>
      </c>
    </row>
    <row r="19" spans="1:15" x14ac:dyDescent="0.25">
      <c r="A19" s="21" t="s">
        <v>243</v>
      </c>
      <c r="B19" s="21" t="s">
        <v>61</v>
      </c>
      <c r="C19" s="22" t="s">
        <v>62</v>
      </c>
      <c r="D19" s="22" t="s">
        <v>63</v>
      </c>
      <c r="E19" s="27">
        <v>17064591000</v>
      </c>
      <c r="F19" s="27">
        <v>0</v>
      </c>
      <c r="G19" s="27">
        <v>0</v>
      </c>
      <c r="H19" s="27">
        <v>17064591000</v>
      </c>
      <c r="I19" s="27">
        <v>4266147750</v>
      </c>
      <c r="J19" s="27">
        <v>17064591000</v>
      </c>
      <c r="K19" s="27">
        <v>100</v>
      </c>
      <c r="L19" s="27"/>
      <c r="M19" s="27">
        <v>0</v>
      </c>
      <c r="N19" s="27">
        <v>0</v>
      </c>
      <c r="O19" s="28">
        <v>17064591000</v>
      </c>
    </row>
    <row r="20" spans="1:15" x14ac:dyDescent="0.25">
      <c r="A20" s="21" t="s">
        <v>243</v>
      </c>
      <c r="B20" s="21" t="s">
        <v>64</v>
      </c>
      <c r="C20" s="22" t="s">
        <v>65</v>
      </c>
      <c r="D20" s="22" t="s">
        <v>66</v>
      </c>
      <c r="E20" s="27">
        <v>17064591000</v>
      </c>
      <c r="F20" s="27">
        <v>0</v>
      </c>
      <c r="G20" s="27">
        <v>0</v>
      </c>
      <c r="H20" s="27">
        <v>17064591000</v>
      </c>
      <c r="I20" s="27">
        <v>4266147750</v>
      </c>
      <c r="J20" s="27">
        <v>17064591000</v>
      </c>
      <c r="K20" s="27">
        <v>100</v>
      </c>
      <c r="L20" s="27"/>
      <c r="M20" s="27">
        <v>0</v>
      </c>
      <c r="N20" s="27">
        <v>0</v>
      </c>
      <c r="O20" s="28">
        <v>17064591000</v>
      </c>
    </row>
    <row r="21" spans="1:15" x14ac:dyDescent="0.25">
      <c r="A21" s="21" t="s">
        <v>243</v>
      </c>
      <c r="B21" s="21" t="s">
        <v>67</v>
      </c>
      <c r="C21" s="22" t="s">
        <v>68</v>
      </c>
      <c r="D21" s="22" t="s">
        <v>69</v>
      </c>
      <c r="E21" s="27">
        <v>17064591000</v>
      </c>
      <c r="F21" s="27">
        <v>0</v>
      </c>
      <c r="G21" s="27">
        <v>0</v>
      </c>
      <c r="H21" s="27">
        <v>17064591000</v>
      </c>
      <c r="I21" s="27">
        <v>4266147750</v>
      </c>
      <c r="J21" s="27">
        <v>17064591000</v>
      </c>
      <c r="K21" s="27">
        <v>100</v>
      </c>
      <c r="L21" s="27"/>
      <c r="M21" s="27">
        <v>0</v>
      </c>
      <c r="N21" s="27">
        <v>0</v>
      </c>
      <c r="O21" s="28">
        <v>17064591000</v>
      </c>
    </row>
    <row r="22" spans="1:15" x14ac:dyDescent="0.25">
      <c r="A22" s="21" t="s">
        <v>243</v>
      </c>
      <c r="B22" s="21" t="s">
        <v>70</v>
      </c>
      <c r="C22" s="22" t="s">
        <v>71</v>
      </c>
      <c r="D22" s="22" t="s">
        <v>72</v>
      </c>
      <c r="E22" s="27">
        <v>17064591000</v>
      </c>
      <c r="F22" s="27">
        <v>0</v>
      </c>
      <c r="G22" s="27">
        <v>0</v>
      </c>
      <c r="H22" s="27">
        <v>17064591000</v>
      </c>
      <c r="I22" s="27">
        <v>4266147750</v>
      </c>
      <c r="J22" s="27">
        <v>17064591000</v>
      </c>
      <c r="K22" s="27">
        <v>100</v>
      </c>
      <c r="L22" s="27"/>
      <c r="M22" s="27">
        <v>0</v>
      </c>
      <c r="N22" s="27">
        <v>0</v>
      </c>
      <c r="O22" s="28">
        <v>17064591000</v>
      </c>
    </row>
    <row r="23" spans="1:15" x14ac:dyDescent="0.25">
      <c r="A23" s="21" t="s">
        <v>243</v>
      </c>
      <c r="B23" s="21" t="s">
        <v>73</v>
      </c>
      <c r="C23" s="22" t="s">
        <v>74</v>
      </c>
      <c r="D23" s="22" t="s">
        <v>75</v>
      </c>
      <c r="E23" s="27">
        <v>0</v>
      </c>
      <c r="F23" s="27">
        <v>0</v>
      </c>
      <c r="G23" s="27">
        <v>0</v>
      </c>
      <c r="H23" s="27">
        <v>0</v>
      </c>
      <c r="I23" s="27">
        <v>25336.69</v>
      </c>
      <c r="J23" s="27">
        <v>3320362.4</v>
      </c>
      <c r="K23" s="27">
        <v>0</v>
      </c>
      <c r="L23" s="27"/>
      <c r="M23" s="27">
        <v>-3320362.4</v>
      </c>
      <c r="N23" s="27">
        <v>0</v>
      </c>
      <c r="O23" s="28">
        <v>3320362.4</v>
      </c>
    </row>
    <row r="24" spans="1:15" x14ac:dyDescent="0.25">
      <c r="A24" s="21" t="s">
        <v>243</v>
      </c>
      <c r="B24" s="21" t="s">
        <v>77</v>
      </c>
      <c r="C24" s="22" t="s">
        <v>78</v>
      </c>
      <c r="D24" s="22" t="s">
        <v>79</v>
      </c>
      <c r="E24" s="27">
        <v>0</v>
      </c>
      <c r="F24" s="27">
        <v>0</v>
      </c>
      <c r="G24" s="27">
        <v>0</v>
      </c>
      <c r="H24" s="27">
        <v>0</v>
      </c>
      <c r="I24" s="27">
        <v>25336.69</v>
      </c>
      <c r="J24" s="27">
        <v>3320362.4</v>
      </c>
      <c r="K24" s="27">
        <v>0</v>
      </c>
      <c r="L24" s="27"/>
      <c r="M24" s="27">
        <v>-3320362.4</v>
      </c>
      <c r="N24" s="27">
        <v>0</v>
      </c>
      <c r="O24" s="28">
        <v>3320362.4</v>
      </c>
    </row>
    <row r="25" spans="1:15" ht="15.75" thickBot="1" x14ac:dyDescent="0.3">
      <c r="A25" s="21" t="s">
        <v>243</v>
      </c>
      <c r="B25" s="21" t="s">
        <v>81</v>
      </c>
      <c r="C25" s="23" t="s">
        <v>82</v>
      </c>
      <c r="D25" s="23" t="s">
        <v>158</v>
      </c>
      <c r="E25" s="29">
        <v>0</v>
      </c>
      <c r="F25" s="29">
        <v>0</v>
      </c>
      <c r="G25" s="29">
        <v>0</v>
      </c>
      <c r="H25" s="29">
        <v>0</v>
      </c>
      <c r="I25" s="29">
        <v>25336.69</v>
      </c>
      <c r="J25" s="29">
        <v>3320362.4</v>
      </c>
      <c r="K25" s="29">
        <v>0</v>
      </c>
      <c r="L25" s="29"/>
      <c r="M25" s="29">
        <v>-3320362.4</v>
      </c>
      <c r="N25" s="29">
        <v>0</v>
      </c>
      <c r="O25" s="30">
        <v>3320362.4</v>
      </c>
    </row>
    <row r="26" spans="1:15" x14ac:dyDescent="0.25"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x14ac:dyDescent="0.25"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5" x14ac:dyDescent="0.25"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x14ac:dyDescent="0.25"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5:15" x14ac:dyDescent="0.2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5:15" x14ac:dyDescent="0.2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5:15" x14ac:dyDescent="0.2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5:15" x14ac:dyDescent="0.2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5:15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5:15" x14ac:dyDescent="0.2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5:15" x14ac:dyDescent="0.2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5:15" x14ac:dyDescent="0.2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5:15" x14ac:dyDescent="0.2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5:15" x14ac:dyDescent="0.2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5:15" x14ac:dyDescent="0.2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/>
  <dimension ref="A1:O43"/>
  <sheetViews>
    <sheetView showGridLines="0" workbookViewId="0">
      <selection activeCell="A35" sqref="A35"/>
    </sheetView>
  </sheetViews>
  <sheetFormatPr baseColWidth="10" defaultRowHeight="15" x14ac:dyDescent="0.25"/>
  <cols>
    <col min="1" max="1" width="45.7109375" bestFit="1" customWidth="1"/>
    <col min="2" max="2" width="36.140625" bestFit="1" customWidth="1"/>
    <col min="3" max="3" width="45.7109375" bestFit="1" customWidth="1"/>
    <col min="4" max="4" width="42" bestFit="1" customWidth="1"/>
    <col min="5" max="5" width="19.42578125" bestFit="1" customWidth="1"/>
    <col min="6" max="6" width="23" hidden="1" customWidth="1"/>
    <col min="7" max="7" width="28" bestFit="1" customWidth="1"/>
    <col min="8" max="8" width="23.7109375" bestFit="1" customWidth="1"/>
    <col min="9" max="9" width="19.140625" hidden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x14ac:dyDescent="0.25">
      <c r="A1" s="1" t="s">
        <v>233</v>
      </c>
      <c r="B1" s="26" t="s">
        <v>1</v>
      </c>
      <c r="C1" s="2" t="s">
        <v>249</v>
      </c>
    </row>
    <row r="2" spans="1:15" x14ac:dyDescent="0.25">
      <c r="A2" s="3" t="s">
        <v>250</v>
      </c>
      <c r="B2" s="4"/>
      <c r="C2" s="5"/>
    </row>
    <row r="3" spans="1:15" x14ac:dyDescent="0.25">
      <c r="A3">
        <f>COUNTA(A11:A28)+11</f>
        <v>28</v>
      </c>
      <c r="B3" s="6"/>
    </row>
    <row r="4" spans="1:15" x14ac:dyDescent="0.25">
      <c r="A4" s="5" t="s">
        <v>251</v>
      </c>
      <c r="B4" s="4"/>
      <c r="C4" s="5"/>
    </row>
    <row r="5" spans="1:15" x14ac:dyDescent="0.25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9" t="s">
        <v>5</v>
      </c>
      <c r="B6" s="10"/>
      <c r="C6" s="9">
        <v>2</v>
      </c>
      <c r="F6">
        <v>2</v>
      </c>
    </row>
    <row r="7" spans="1:15" ht="23.25" x14ac:dyDescent="0.35">
      <c r="A7" s="25" t="s">
        <v>304</v>
      </c>
      <c r="B7" s="9" t="s">
        <v>6</v>
      </c>
      <c r="C7" t="str">
        <f>MID(A8,FIND(" ",A8,15)+1,FIND(":",A8,FIND(" ",A8,15))-FIND(" ",A8,15)-1)</f>
        <v>CB-0101</v>
      </c>
      <c r="D7" t="str">
        <f>MID(B8,23,2)</f>
        <v>12</v>
      </c>
      <c r="E7" s="3" t="s">
        <v>250</v>
      </c>
      <c r="F7" s="3" t="s">
        <v>7</v>
      </c>
      <c r="G7" t="str">
        <f>MID(A8,FIND(" ",A8,14)+1,7)</f>
        <v>CB-0101</v>
      </c>
      <c r="H7" t="s">
        <v>8</v>
      </c>
    </row>
    <row r="8" spans="1:15" ht="21" x14ac:dyDescent="0.25">
      <c r="A8" s="9" t="s">
        <v>9</v>
      </c>
      <c r="B8" s="9" t="s">
        <v>10</v>
      </c>
      <c r="D8" t="str">
        <f>MID(A7,7,150)</f>
        <v>DL PUENTE ARANDA.</v>
      </c>
      <c r="E8" t="s">
        <v>8</v>
      </c>
    </row>
    <row r="9" spans="1:15" x14ac:dyDescent="0.25">
      <c r="A9" s="9" t="s">
        <v>252</v>
      </c>
      <c r="B9" s="9" t="s">
        <v>12</v>
      </c>
    </row>
    <row r="10" spans="1:15" x14ac:dyDescent="0.25">
      <c r="A10" s="5"/>
      <c r="B10" s="4"/>
      <c r="C10" s="5"/>
    </row>
    <row r="11" spans="1:15" ht="15.75" thickBot="1" x14ac:dyDescent="0.3">
      <c r="A11" s="11"/>
      <c r="B11" s="12"/>
      <c r="C11" s="11"/>
    </row>
    <row r="12" spans="1:15" ht="22.5" x14ac:dyDescent="0.25">
      <c r="A12" s="13" t="s">
        <v>13</v>
      </c>
      <c r="B12" s="14" t="s">
        <v>14</v>
      </c>
      <c r="C12" s="15" t="s">
        <v>15</v>
      </c>
      <c r="D12" s="14" t="s">
        <v>16</v>
      </c>
      <c r="E12" s="15" t="s">
        <v>17</v>
      </c>
      <c r="F12" s="14" t="s">
        <v>18</v>
      </c>
      <c r="G12" s="14" t="s">
        <v>19</v>
      </c>
      <c r="H12" s="14" t="s">
        <v>20</v>
      </c>
      <c r="I12" s="14" t="s">
        <v>21</v>
      </c>
      <c r="J12" s="15" t="s">
        <v>22</v>
      </c>
      <c r="K12" s="14" t="s">
        <v>23</v>
      </c>
      <c r="L12" s="14"/>
      <c r="M12" s="15" t="s">
        <v>24</v>
      </c>
      <c r="N12" s="14" t="s">
        <v>25</v>
      </c>
      <c r="O12" s="16"/>
    </row>
    <row r="13" spans="1:15" x14ac:dyDescent="0.25">
      <c r="A13" s="17" t="s">
        <v>26</v>
      </c>
      <c r="B13" s="18"/>
      <c r="C13" s="19" t="s">
        <v>27</v>
      </c>
      <c r="D13" s="19" t="s">
        <v>28</v>
      </c>
      <c r="E13" s="19" t="s">
        <v>29</v>
      </c>
      <c r="F13" s="19" t="s">
        <v>30</v>
      </c>
      <c r="G13" s="19" t="s">
        <v>31</v>
      </c>
      <c r="H13" s="19" t="s">
        <v>32</v>
      </c>
      <c r="I13" s="19" t="s">
        <v>19</v>
      </c>
      <c r="J13" s="19" t="s">
        <v>20</v>
      </c>
      <c r="K13" s="19" t="s">
        <v>33</v>
      </c>
      <c r="L13" s="19"/>
      <c r="M13" s="19" t="s">
        <v>34</v>
      </c>
      <c r="N13" s="19" t="s">
        <v>35</v>
      </c>
      <c r="O13" s="20" t="s">
        <v>36</v>
      </c>
    </row>
    <row r="14" spans="1:15" x14ac:dyDescent="0.25">
      <c r="A14" s="21" t="s">
        <v>250</v>
      </c>
      <c r="B14" s="21" t="s">
        <v>37</v>
      </c>
      <c r="C14" s="22" t="s">
        <v>38</v>
      </c>
      <c r="D14" s="22" t="s">
        <v>39</v>
      </c>
      <c r="E14" s="27">
        <v>21977555000</v>
      </c>
      <c r="F14" s="27">
        <v>0</v>
      </c>
      <c r="G14" s="27">
        <v>0</v>
      </c>
      <c r="H14" s="27">
        <v>21977555000</v>
      </c>
      <c r="I14" s="27">
        <v>5417095480.6599998</v>
      </c>
      <c r="J14" s="27">
        <v>21951640977.110001</v>
      </c>
      <c r="K14" s="27" t="s">
        <v>253</v>
      </c>
      <c r="L14" s="27"/>
      <c r="M14" s="27">
        <v>25914022.890000001</v>
      </c>
      <c r="N14" s="27">
        <v>0</v>
      </c>
      <c r="O14" s="28">
        <v>21951640977.110001</v>
      </c>
    </row>
    <row r="15" spans="1:15" x14ac:dyDescent="0.25">
      <c r="A15" s="21" t="s">
        <v>250</v>
      </c>
      <c r="B15" s="21" t="s">
        <v>41</v>
      </c>
      <c r="C15" s="22" t="s">
        <v>42</v>
      </c>
      <c r="D15" s="22" t="s">
        <v>43</v>
      </c>
      <c r="E15" s="27">
        <v>251500000</v>
      </c>
      <c r="F15" s="27">
        <v>0</v>
      </c>
      <c r="G15" s="27">
        <v>0</v>
      </c>
      <c r="H15" s="27">
        <v>251500000</v>
      </c>
      <c r="I15" s="27">
        <v>18445505.91</v>
      </c>
      <c r="J15" s="27">
        <v>221124083.40000001</v>
      </c>
      <c r="K15" s="27" t="s">
        <v>80</v>
      </c>
      <c r="L15" s="27"/>
      <c r="M15" s="27">
        <v>30375916.600000001</v>
      </c>
      <c r="N15" s="27">
        <v>0</v>
      </c>
      <c r="O15" s="28">
        <v>221124083.40000001</v>
      </c>
    </row>
    <row r="16" spans="1:15" x14ac:dyDescent="0.25">
      <c r="A16" s="21" t="s">
        <v>250</v>
      </c>
      <c r="B16" s="21" t="s">
        <v>45</v>
      </c>
      <c r="C16" s="22" t="s">
        <v>46</v>
      </c>
      <c r="D16" s="22" t="s">
        <v>47</v>
      </c>
      <c r="E16" s="27">
        <v>251500000</v>
      </c>
      <c r="F16" s="27">
        <v>0</v>
      </c>
      <c r="G16" s="27">
        <v>0</v>
      </c>
      <c r="H16" s="27">
        <v>251500000</v>
      </c>
      <c r="I16" s="27">
        <v>18445505.91</v>
      </c>
      <c r="J16" s="27">
        <v>221124083.40000001</v>
      </c>
      <c r="K16" s="27" t="s">
        <v>80</v>
      </c>
      <c r="L16" s="27"/>
      <c r="M16" s="27">
        <v>30375916.600000001</v>
      </c>
      <c r="N16" s="27">
        <v>0</v>
      </c>
      <c r="O16" s="28">
        <v>221124083.40000001</v>
      </c>
    </row>
    <row r="17" spans="1:15" x14ac:dyDescent="0.25">
      <c r="A17" s="21" t="s">
        <v>250</v>
      </c>
      <c r="B17" s="21" t="s">
        <v>48</v>
      </c>
      <c r="C17" s="22" t="s">
        <v>49</v>
      </c>
      <c r="D17" s="22" t="s">
        <v>50</v>
      </c>
      <c r="E17" s="27">
        <v>250000000</v>
      </c>
      <c r="F17" s="27">
        <v>0</v>
      </c>
      <c r="G17" s="27">
        <v>0</v>
      </c>
      <c r="H17" s="27">
        <v>250000000</v>
      </c>
      <c r="I17" s="27">
        <v>18395195.91</v>
      </c>
      <c r="J17" s="27">
        <v>219947714.40000001</v>
      </c>
      <c r="K17" s="27" t="s">
        <v>254</v>
      </c>
      <c r="L17" s="27"/>
      <c r="M17" s="27">
        <v>30052285.600000001</v>
      </c>
      <c r="N17" s="27">
        <v>0</v>
      </c>
      <c r="O17" s="28">
        <v>219947714.40000001</v>
      </c>
    </row>
    <row r="18" spans="1:15" x14ac:dyDescent="0.25">
      <c r="A18" s="21" t="s">
        <v>250</v>
      </c>
      <c r="B18" s="21" t="s">
        <v>58</v>
      </c>
      <c r="C18" s="22" t="s">
        <v>59</v>
      </c>
      <c r="D18" s="22" t="s">
        <v>60</v>
      </c>
      <c r="E18" s="27">
        <v>1500000</v>
      </c>
      <c r="F18" s="27">
        <v>0</v>
      </c>
      <c r="G18" s="27">
        <v>0</v>
      </c>
      <c r="H18" s="27">
        <v>1500000</v>
      </c>
      <c r="I18" s="27">
        <v>50.31</v>
      </c>
      <c r="J18" s="27">
        <v>1176369</v>
      </c>
      <c r="K18" s="27" t="s">
        <v>255</v>
      </c>
      <c r="L18" s="27"/>
      <c r="M18" s="27">
        <v>323.63099999999997</v>
      </c>
      <c r="N18" s="27">
        <v>0</v>
      </c>
      <c r="O18" s="28">
        <v>1176369</v>
      </c>
    </row>
    <row r="19" spans="1:15" x14ac:dyDescent="0.25">
      <c r="A19" s="21" t="s">
        <v>250</v>
      </c>
      <c r="B19" s="21" t="s">
        <v>61</v>
      </c>
      <c r="C19" s="22" t="s">
        <v>62</v>
      </c>
      <c r="D19" s="22" t="s">
        <v>63</v>
      </c>
      <c r="E19" s="27">
        <v>21523055000</v>
      </c>
      <c r="F19" s="27">
        <v>0</v>
      </c>
      <c r="G19" s="27">
        <v>0</v>
      </c>
      <c r="H19" s="27">
        <v>21523055000</v>
      </c>
      <c r="I19" s="27">
        <v>5375662000</v>
      </c>
      <c r="J19" s="27">
        <v>21523055000</v>
      </c>
      <c r="K19" s="27">
        <v>100</v>
      </c>
      <c r="L19" s="27"/>
      <c r="M19" s="27">
        <v>0</v>
      </c>
      <c r="N19" s="27">
        <v>0</v>
      </c>
      <c r="O19" s="28">
        <v>21523055000</v>
      </c>
    </row>
    <row r="20" spans="1:15" x14ac:dyDescent="0.25">
      <c r="A20" s="21" t="s">
        <v>250</v>
      </c>
      <c r="B20" s="21" t="s">
        <v>64</v>
      </c>
      <c r="C20" s="22" t="s">
        <v>65</v>
      </c>
      <c r="D20" s="22" t="s">
        <v>66</v>
      </c>
      <c r="E20" s="27">
        <v>21523055000</v>
      </c>
      <c r="F20" s="27">
        <v>0</v>
      </c>
      <c r="G20" s="27">
        <v>0</v>
      </c>
      <c r="H20" s="27">
        <v>21523055000</v>
      </c>
      <c r="I20" s="27">
        <v>5375662000</v>
      </c>
      <c r="J20" s="27">
        <v>21523055000</v>
      </c>
      <c r="K20" s="27">
        <v>100</v>
      </c>
      <c r="L20" s="27"/>
      <c r="M20" s="27">
        <v>0</v>
      </c>
      <c r="N20" s="27">
        <v>0</v>
      </c>
      <c r="O20" s="28">
        <v>21523055000</v>
      </c>
    </row>
    <row r="21" spans="1:15" x14ac:dyDescent="0.25">
      <c r="A21" s="21" t="s">
        <v>250</v>
      </c>
      <c r="B21" s="21" t="s">
        <v>67</v>
      </c>
      <c r="C21" s="22" t="s">
        <v>68</v>
      </c>
      <c r="D21" s="22" t="s">
        <v>69</v>
      </c>
      <c r="E21" s="27">
        <v>21523055000</v>
      </c>
      <c r="F21" s="27">
        <v>0</v>
      </c>
      <c r="G21" s="27">
        <v>0</v>
      </c>
      <c r="H21" s="27">
        <v>21523055000</v>
      </c>
      <c r="I21" s="27">
        <v>5375662000</v>
      </c>
      <c r="J21" s="27">
        <v>21523055000</v>
      </c>
      <c r="K21" s="27">
        <v>100</v>
      </c>
      <c r="L21" s="27"/>
      <c r="M21" s="27">
        <v>0</v>
      </c>
      <c r="N21" s="27">
        <v>0</v>
      </c>
      <c r="O21" s="28">
        <v>21523055000</v>
      </c>
    </row>
    <row r="22" spans="1:15" x14ac:dyDescent="0.25">
      <c r="A22" s="21" t="s">
        <v>250</v>
      </c>
      <c r="B22" s="21" t="s">
        <v>70</v>
      </c>
      <c r="C22" s="22" t="s">
        <v>71</v>
      </c>
      <c r="D22" s="22" t="s">
        <v>72</v>
      </c>
      <c r="E22" s="27">
        <v>21523055000</v>
      </c>
      <c r="F22" s="27">
        <v>0</v>
      </c>
      <c r="G22" s="27">
        <v>0</v>
      </c>
      <c r="H22" s="27">
        <v>21523055000</v>
      </c>
      <c r="I22" s="27">
        <v>5375662000</v>
      </c>
      <c r="J22" s="27">
        <v>21523055000</v>
      </c>
      <c r="K22" s="27">
        <v>100</v>
      </c>
      <c r="L22" s="27"/>
      <c r="M22" s="27">
        <v>0</v>
      </c>
      <c r="N22" s="27">
        <v>0</v>
      </c>
      <c r="O22" s="28">
        <v>21523055000</v>
      </c>
    </row>
    <row r="23" spans="1:15" x14ac:dyDescent="0.25">
      <c r="A23" s="21" t="s">
        <v>250</v>
      </c>
      <c r="B23" s="21" t="s">
        <v>73</v>
      </c>
      <c r="C23" s="22" t="s">
        <v>74</v>
      </c>
      <c r="D23" s="22" t="s">
        <v>75</v>
      </c>
      <c r="E23" s="27">
        <v>203000000</v>
      </c>
      <c r="F23" s="27">
        <v>0</v>
      </c>
      <c r="G23" s="27">
        <v>0</v>
      </c>
      <c r="H23" s="27">
        <v>203000000</v>
      </c>
      <c r="I23" s="27">
        <v>22987974.75</v>
      </c>
      <c r="J23" s="27">
        <v>207461893.71000001</v>
      </c>
      <c r="K23" s="27" t="s">
        <v>256</v>
      </c>
      <c r="L23" s="27"/>
      <c r="M23" s="27">
        <v>-4461893.71</v>
      </c>
      <c r="N23" s="27">
        <v>0</v>
      </c>
      <c r="O23" s="28">
        <v>207461893.71000001</v>
      </c>
    </row>
    <row r="24" spans="1:15" x14ac:dyDescent="0.25">
      <c r="A24" s="21" t="s">
        <v>250</v>
      </c>
      <c r="B24" s="21" t="s">
        <v>101</v>
      </c>
      <c r="C24" s="22" t="s">
        <v>102</v>
      </c>
      <c r="D24" s="22" t="s">
        <v>103</v>
      </c>
      <c r="E24" s="27">
        <v>2000000</v>
      </c>
      <c r="F24" s="27">
        <v>0</v>
      </c>
      <c r="G24" s="27">
        <v>0</v>
      </c>
      <c r="H24" s="27">
        <v>2000000</v>
      </c>
      <c r="I24" s="27">
        <v>0</v>
      </c>
      <c r="J24" s="27">
        <v>42447544</v>
      </c>
      <c r="K24" s="27">
        <v>2122.37</v>
      </c>
      <c r="L24" s="27"/>
      <c r="M24" s="27">
        <v>-40447544</v>
      </c>
      <c r="N24" s="27">
        <v>0</v>
      </c>
      <c r="O24" s="28">
        <v>42447544</v>
      </c>
    </row>
    <row r="25" spans="1:15" x14ac:dyDescent="0.25">
      <c r="A25" s="21" t="s">
        <v>250</v>
      </c>
      <c r="B25" s="21" t="s">
        <v>105</v>
      </c>
      <c r="C25" s="22" t="s">
        <v>106</v>
      </c>
      <c r="D25" s="22" t="s">
        <v>107</v>
      </c>
      <c r="E25" s="27">
        <v>2000000</v>
      </c>
      <c r="F25" s="27">
        <v>0</v>
      </c>
      <c r="G25" s="27">
        <v>0</v>
      </c>
      <c r="H25" s="27">
        <v>2000000</v>
      </c>
      <c r="I25" s="27">
        <v>0</v>
      </c>
      <c r="J25" s="27">
        <v>42447544</v>
      </c>
      <c r="K25" s="27">
        <v>2122.37</v>
      </c>
      <c r="L25" s="27"/>
      <c r="M25" s="27">
        <v>-40447544</v>
      </c>
      <c r="N25" s="27">
        <v>0</v>
      </c>
      <c r="O25" s="28">
        <v>42447544</v>
      </c>
    </row>
    <row r="26" spans="1:15" x14ac:dyDescent="0.25">
      <c r="A26" s="21" t="s">
        <v>250</v>
      </c>
      <c r="B26" s="21" t="s">
        <v>77</v>
      </c>
      <c r="C26" s="22" t="s">
        <v>78</v>
      </c>
      <c r="D26" s="22" t="s">
        <v>79</v>
      </c>
      <c r="E26" s="27">
        <v>1000000</v>
      </c>
      <c r="F26" s="27">
        <v>0</v>
      </c>
      <c r="G26" s="27">
        <v>0</v>
      </c>
      <c r="H26" s="27">
        <v>1000000</v>
      </c>
      <c r="I26" s="27">
        <v>50117.75</v>
      </c>
      <c r="J26" s="27">
        <v>16974178.32</v>
      </c>
      <c r="K26" s="27">
        <v>1697.41</v>
      </c>
      <c r="L26" s="27"/>
      <c r="M26" s="27">
        <v>-15974178.32</v>
      </c>
      <c r="N26" s="27">
        <v>0</v>
      </c>
      <c r="O26" s="28">
        <v>16974178.32</v>
      </c>
    </row>
    <row r="27" spans="1:15" x14ac:dyDescent="0.25">
      <c r="A27" s="21" t="s">
        <v>250</v>
      </c>
      <c r="B27" s="21" t="s">
        <v>81</v>
      </c>
      <c r="C27" s="22" t="s">
        <v>82</v>
      </c>
      <c r="D27" s="22" t="s">
        <v>83</v>
      </c>
      <c r="E27" s="27">
        <v>1000000</v>
      </c>
      <c r="F27" s="27">
        <v>0</v>
      </c>
      <c r="G27" s="27">
        <v>0</v>
      </c>
      <c r="H27" s="27">
        <v>1000000</v>
      </c>
      <c r="I27" s="27">
        <v>50117.75</v>
      </c>
      <c r="J27" s="27">
        <v>16974178.32</v>
      </c>
      <c r="K27" s="27">
        <v>1697.41</v>
      </c>
      <c r="L27" s="27"/>
      <c r="M27" s="27">
        <v>-15974178.32</v>
      </c>
      <c r="N27" s="27">
        <v>0</v>
      </c>
      <c r="O27" s="28">
        <v>16974178.32</v>
      </c>
    </row>
    <row r="28" spans="1:15" ht="15.75" thickBot="1" x14ac:dyDescent="0.3">
      <c r="A28" s="21" t="s">
        <v>250</v>
      </c>
      <c r="B28" s="21" t="s">
        <v>87</v>
      </c>
      <c r="C28" s="23" t="s">
        <v>88</v>
      </c>
      <c r="D28" s="23" t="s">
        <v>124</v>
      </c>
      <c r="E28" s="29">
        <v>200000000</v>
      </c>
      <c r="F28" s="29">
        <v>0</v>
      </c>
      <c r="G28" s="29">
        <v>0</v>
      </c>
      <c r="H28" s="29">
        <v>200000000</v>
      </c>
      <c r="I28" s="29">
        <v>22937857</v>
      </c>
      <c r="J28" s="29">
        <v>148040171.38999999</v>
      </c>
      <c r="K28" s="29" t="s">
        <v>257</v>
      </c>
      <c r="L28" s="29"/>
      <c r="M28" s="29">
        <v>51959828.609999999</v>
      </c>
      <c r="N28" s="29">
        <v>0</v>
      </c>
      <c r="O28" s="30">
        <v>148040171.38999999</v>
      </c>
    </row>
    <row r="29" spans="1:15" x14ac:dyDescent="0.25"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5:15" x14ac:dyDescent="0.2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5:15" x14ac:dyDescent="0.2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5:15" x14ac:dyDescent="0.2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5:15" x14ac:dyDescent="0.2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5:15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5:15" x14ac:dyDescent="0.2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5:15" x14ac:dyDescent="0.2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5:15" x14ac:dyDescent="0.2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5:15" x14ac:dyDescent="0.2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5:15" x14ac:dyDescent="0.2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5:15" x14ac:dyDescent="0.2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/>
  <dimension ref="A1:O43"/>
  <sheetViews>
    <sheetView showGridLines="0" workbookViewId="0">
      <selection activeCell="A35" sqref="A35"/>
    </sheetView>
  </sheetViews>
  <sheetFormatPr baseColWidth="10" defaultRowHeight="15" x14ac:dyDescent="0.25"/>
  <cols>
    <col min="1" max="1" width="45.7109375" bestFit="1" customWidth="1"/>
    <col min="2" max="2" width="36.140625" bestFit="1" customWidth="1"/>
    <col min="3" max="3" width="45.7109375" bestFit="1" customWidth="1"/>
    <col min="4" max="4" width="30" bestFit="1" customWidth="1"/>
    <col min="5" max="5" width="19.42578125" bestFit="1" customWidth="1"/>
    <col min="6" max="6" width="23" hidden="1" customWidth="1"/>
    <col min="7" max="7" width="28" bestFit="1" customWidth="1"/>
    <col min="8" max="8" width="23.7109375" bestFit="1" customWidth="1"/>
    <col min="9" max="9" width="19.140625" hidden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x14ac:dyDescent="0.25">
      <c r="A1" s="1" t="s">
        <v>258</v>
      </c>
      <c r="B1" s="26" t="s">
        <v>1</v>
      </c>
      <c r="C1" s="2" t="s">
        <v>259</v>
      </c>
    </row>
    <row r="2" spans="1:15" x14ac:dyDescent="0.25">
      <c r="A2" s="3" t="s">
        <v>260</v>
      </c>
      <c r="B2" s="4"/>
      <c r="C2" s="5"/>
    </row>
    <row r="3" spans="1:15" x14ac:dyDescent="0.25">
      <c r="A3">
        <f>COUNTA(A11:A26)+11</f>
        <v>26</v>
      </c>
      <c r="B3" s="6"/>
    </row>
    <row r="4" spans="1:15" x14ac:dyDescent="0.25">
      <c r="A4" s="5" t="s">
        <v>261</v>
      </c>
      <c r="B4" s="4"/>
      <c r="C4" s="5"/>
    </row>
    <row r="5" spans="1:15" x14ac:dyDescent="0.25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9" t="s">
        <v>5</v>
      </c>
      <c r="B6" s="10"/>
      <c r="C6" s="9">
        <v>2</v>
      </c>
      <c r="F6">
        <v>2</v>
      </c>
    </row>
    <row r="7" spans="1:15" ht="23.25" x14ac:dyDescent="0.35">
      <c r="A7" s="25" t="s">
        <v>303</v>
      </c>
      <c r="B7" s="9" t="s">
        <v>6</v>
      </c>
      <c r="C7" t="str">
        <f>MID(A8,FIND(" ",A8,15)+1,FIND(":",A8,FIND(" ",A8,15))-FIND(" ",A8,15)-1)</f>
        <v>CB-0101</v>
      </c>
      <c r="D7" t="str">
        <f>MID(B8,23,2)</f>
        <v>12</v>
      </c>
      <c r="E7" s="3" t="s">
        <v>260</v>
      </c>
      <c r="F7" s="3" t="s">
        <v>7</v>
      </c>
      <c r="G7" t="str">
        <f>MID(A8,FIND(" ",A8,14)+1,7)</f>
        <v>CB-0101</v>
      </c>
      <c r="H7" t="s">
        <v>8</v>
      </c>
    </row>
    <row r="8" spans="1:15" ht="21" x14ac:dyDescent="0.25">
      <c r="A8" s="9" t="s">
        <v>9</v>
      </c>
      <c r="B8" s="9" t="s">
        <v>10</v>
      </c>
      <c r="D8" t="str">
        <f>MID(A7,7,150)</f>
        <v>DL LA CANDELARIA.</v>
      </c>
      <c r="E8" t="s">
        <v>8</v>
      </c>
    </row>
    <row r="9" spans="1:15" x14ac:dyDescent="0.25">
      <c r="A9" s="9" t="s">
        <v>262</v>
      </c>
      <c r="B9" s="9" t="s">
        <v>12</v>
      </c>
    </row>
    <row r="10" spans="1:15" x14ac:dyDescent="0.25">
      <c r="A10" s="5"/>
      <c r="B10" s="4"/>
      <c r="C10" s="5"/>
    </row>
    <row r="11" spans="1:15" ht="15.75" thickBot="1" x14ac:dyDescent="0.3">
      <c r="A11" s="11"/>
      <c r="B11" s="12"/>
      <c r="C11" s="11"/>
    </row>
    <row r="12" spans="1:15" ht="22.5" x14ac:dyDescent="0.25">
      <c r="A12" s="13" t="s">
        <v>13</v>
      </c>
      <c r="B12" s="14" t="s">
        <v>14</v>
      </c>
      <c r="C12" s="15" t="s">
        <v>15</v>
      </c>
      <c r="D12" s="14" t="s">
        <v>16</v>
      </c>
      <c r="E12" s="15" t="s">
        <v>17</v>
      </c>
      <c r="F12" s="14" t="s">
        <v>18</v>
      </c>
      <c r="G12" s="14" t="s">
        <v>19</v>
      </c>
      <c r="H12" s="14" t="s">
        <v>20</v>
      </c>
      <c r="I12" s="14" t="s">
        <v>21</v>
      </c>
      <c r="J12" s="15" t="s">
        <v>22</v>
      </c>
      <c r="K12" s="14" t="s">
        <v>23</v>
      </c>
      <c r="L12" s="14"/>
      <c r="M12" s="15" t="s">
        <v>24</v>
      </c>
      <c r="N12" s="14" t="s">
        <v>25</v>
      </c>
      <c r="O12" s="16"/>
    </row>
    <row r="13" spans="1:15" x14ac:dyDescent="0.25">
      <c r="A13" s="17" t="s">
        <v>26</v>
      </c>
      <c r="B13" s="18"/>
      <c r="C13" s="19" t="s">
        <v>27</v>
      </c>
      <c r="D13" s="19" t="s">
        <v>28</v>
      </c>
      <c r="E13" s="19" t="s">
        <v>29</v>
      </c>
      <c r="F13" s="19" t="s">
        <v>30</v>
      </c>
      <c r="G13" s="19" t="s">
        <v>31</v>
      </c>
      <c r="H13" s="19" t="s">
        <v>32</v>
      </c>
      <c r="I13" s="19" t="s">
        <v>19</v>
      </c>
      <c r="J13" s="19" t="s">
        <v>20</v>
      </c>
      <c r="K13" s="19" t="s">
        <v>33</v>
      </c>
      <c r="L13" s="19"/>
      <c r="M13" s="19" t="s">
        <v>34</v>
      </c>
      <c r="N13" s="19" t="s">
        <v>35</v>
      </c>
      <c r="O13" s="20" t="s">
        <v>36</v>
      </c>
    </row>
    <row r="14" spans="1:15" x14ac:dyDescent="0.25">
      <c r="A14" s="21" t="s">
        <v>260</v>
      </c>
      <c r="B14" s="21" t="s">
        <v>37</v>
      </c>
      <c r="C14" s="22" t="s">
        <v>38</v>
      </c>
      <c r="D14" s="22" t="s">
        <v>39</v>
      </c>
      <c r="E14" s="27">
        <v>15296366000</v>
      </c>
      <c r="F14" s="27">
        <v>0</v>
      </c>
      <c r="G14" s="27">
        <v>0</v>
      </c>
      <c r="H14" s="27">
        <v>15296366000</v>
      </c>
      <c r="I14" s="27">
        <v>3824481420.9899998</v>
      </c>
      <c r="J14" s="27">
        <v>15742056593.879999</v>
      </c>
      <c r="K14" s="27" t="s">
        <v>263</v>
      </c>
      <c r="L14" s="27"/>
      <c r="M14" s="27">
        <v>-445690593.88</v>
      </c>
      <c r="N14" s="27">
        <v>0</v>
      </c>
      <c r="O14" s="28">
        <v>15742056593.879999</v>
      </c>
    </row>
    <row r="15" spans="1:15" x14ac:dyDescent="0.25">
      <c r="A15" s="21" t="s">
        <v>260</v>
      </c>
      <c r="B15" s="21" t="s">
        <v>41</v>
      </c>
      <c r="C15" s="22" t="s">
        <v>42</v>
      </c>
      <c r="D15" s="22" t="s">
        <v>43</v>
      </c>
      <c r="E15" s="27">
        <v>73200000</v>
      </c>
      <c r="F15" s="27">
        <v>0</v>
      </c>
      <c r="G15" s="27">
        <v>0</v>
      </c>
      <c r="H15" s="27">
        <v>73200000</v>
      </c>
      <c r="I15" s="27">
        <v>5647686.9900000002</v>
      </c>
      <c r="J15" s="27">
        <v>385473446.94</v>
      </c>
      <c r="K15" s="27" t="s">
        <v>264</v>
      </c>
      <c r="L15" s="27"/>
      <c r="M15" s="27">
        <v>-312273446.94</v>
      </c>
      <c r="N15" s="27">
        <v>0</v>
      </c>
      <c r="O15" s="28">
        <v>385473446.94</v>
      </c>
    </row>
    <row r="16" spans="1:15" x14ac:dyDescent="0.25">
      <c r="A16" s="21" t="s">
        <v>260</v>
      </c>
      <c r="B16" s="21" t="s">
        <v>45</v>
      </c>
      <c r="C16" s="22" t="s">
        <v>46</v>
      </c>
      <c r="D16" s="22" t="s">
        <v>47</v>
      </c>
      <c r="E16" s="27">
        <v>73200000</v>
      </c>
      <c r="F16" s="27">
        <v>0</v>
      </c>
      <c r="G16" s="27">
        <v>0</v>
      </c>
      <c r="H16" s="27">
        <v>73200000</v>
      </c>
      <c r="I16" s="27">
        <v>5647686.9900000002</v>
      </c>
      <c r="J16" s="27">
        <v>385473446.94</v>
      </c>
      <c r="K16" s="27" t="s">
        <v>264</v>
      </c>
      <c r="L16" s="27"/>
      <c r="M16" s="27">
        <v>-312273446.94</v>
      </c>
      <c r="N16" s="27">
        <v>0</v>
      </c>
      <c r="O16" s="28">
        <v>385473446.94</v>
      </c>
    </row>
    <row r="17" spans="1:15" x14ac:dyDescent="0.25">
      <c r="A17" s="21" t="s">
        <v>260</v>
      </c>
      <c r="B17" s="21" t="s">
        <v>48</v>
      </c>
      <c r="C17" s="22" t="s">
        <v>49</v>
      </c>
      <c r="D17" s="22" t="s">
        <v>50</v>
      </c>
      <c r="E17" s="27">
        <v>73000000</v>
      </c>
      <c r="F17" s="27">
        <v>0</v>
      </c>
      <c r="G17" s="27">
        <v>0</v>
      </c>
      <c r="H17" s="27">
        <v>73000000</v>
      </c>
      <c r="I17" s="27">
        <v>3692036.99</v>
      </c>
      <c r="J17" s="27">
        <v>210165301.94999999</v>
      </c>
      <c r="K17" s="27" t="s">
        <v>265</v>
      </c>
      <c r="L17" s="27"/>
      <c r="M17" s="27">
        <v>-137165301.94999999</v>
      </c>
      <c r="N17" s="27">
        <v>0</v>
      </c>
      <c r="O17" s="28">
        <v>210165301.94999999</v>
      </c>
    </row>
    <row r="18" spans="1:15" x14ac:dyDescent="0.25">
      <c r="A18" s="21" t="s">
        <v>260</v>
      </c>
      <c r="B18" s="21" t="s">
        <v>52</v>
      </c>
      <c r="C18" s="22" t="s">
        <v>53</v>
      </c>
      <c r="D18" s="22" t="s">
        <v>54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150000000</v>
      </c>
      <c r="K18" s="27">
        <v>0</v>
      </c>
      <c r="L18" s="27"/>
      <c r="M18" s="27">
        <v>-150000000</v>
      </c>
      <c r="N18" s="27">
        <v>0</v>
      </c>
      <c r="O18" s="28">
        <v>150000000</v>
      </c>
    </row>
    <row r="19" spans="1:15" x14ac:dyDescent="0.25">
      <c r="A19" s="21" t="s">
        <v>260</v>
      </c>
      <c r="B19" s="21" t="s">
        <v>266</v>
      </c>
      <c r="C19" s="22" t="s">
        <v>267</v>
      </c>
      <c r="D19" s="22" t="s">
        <v>268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150000000</v>
      </c>
      <c r="K19" s="27">
        <v>0</v>
      </c>
      <c r="L19" s="27"/>
      <c r="M19" s="27">
        <v>-150000000</v>
      </c>
      <c r="N19" s="27">
        <v>0</v>
      </c>
      <c r="O19" s="28">
        <v>150000000</v>
      </c>
    </row>
    <row r="20" spans="1:15" x14ac:dyDescent="0.25">
      <c r="A20" s="21" t="s">
        <v>260</v>
      </c>
      <c r="B20" s="21" t="s">
        <v>58</v>
      </c>
      <c r="C20" s="22" t="s">
        <v>59</v>
      </c>
      <c r="D20" s="22" t="s">
        <v>60</v>
      </c>
      <c r="E20" s="27">
        <v>200</v>
      </c>
      <c r="F20" s="27">
        <v>0</v>
      </c>
      <c r="G20" s="27">
        <v>0</v>
      </c>
      <c r="H20" s="27">
        <v>200</v>
      </c>
      <c r="I20" s="27">
        <v>1955650</v>
      </c>
      <c r="J20" s="27">
        <v>25308144.989999998</v>
      </c>
      <c r="K20" s="27">
        <v>12654.07</v>
      </c>
      <c r="L20" s="27"/>
      <c r="M20" s="27">
        <v>-25108144.989999998</v>
      </c>
      <c r="N20" s="27">
        <v>0</v>
      </c>
      <c r="O20" s="28">
        <v>25308144.989999998</v>
      </c>
    </row>
    <row r="21" spans="1:15" x14ac:dyDescent="0.25">
      <c r="A21" s="21" t="s">
        <v>260</v>
      </c>
      <c r="B21" s="21" t="s">
        <v>61</v>
      </c>
      <c r="C21" s="22" t="s">
        <v>62</v>
      </c>
      <c r="D21" s="22" t="s">
        <v>63</v>
      </c>
      <c r="E21" s="27">
        <v>15221166000</v>
      </c>
      <c r="F21" s="27">
        <v>0</v>
      </c>
      <c r="G21" s="27">
        <v>0</v>
      </c>
      <c r="H21" s="27">
        <v>15221166000</v>
      </c>
      <c r="I21" s="27">
        <v>3805291500</v>
      </c>
      <c r="J21" s="27">
        <v>15221166000</v>
      </c>
      <c r="K21" s="27">
        <v>100</v>
      </c>
      <c r="L21" s="27"/>
      <c r="M21" s="27">
        <v>0</v>
      </c>
      <c r="N21" s="27">
        <v>0</v>
      </c>
      <c r="O21" s="28">
        <v>15221166000</v>
      </c>
    </row>
    <row r="22" spans="1:15" x14ac:dyDescent="0.25">
      <c r="A22" s="21" t="s">
        <v>260</v>
      </c>
      <c r="B22" s="21" t="s">
        <v>64</v>
      </c>
      <c r="C22" s="22" t="s">
        <v>65</v>
      </c>
      <c r="D22" s="22" t="s">
        <v>66</v>
      </c>
      <c r="E22" s="27">
        <v>15221166000</v>
      </c>
      <c r="F22" s="27">
        <v>0</v>
      </c>
      <c r="G22" s="27">
        <v>0</v>
      </c>
      <c r="H22" s="27">
        <v>15221166000</v>
      </c>
      <c r="I22" s="27">
        <v>3805291500</v>
      </c>
      <c r="J22" s="27">
        <v>15221166000</v>
      </c>
      <c r="K22" s="27">
        <v>100</v>
      </c>
      <c r="L22" s="27"/>
      <c r="M22" s="27">
        <v>0</v>
      </c>
      <c r="N22" s="27">
        <v>0</v>
      </c>
      <c r="O22" s="28">
        <v>15221166000</v>
      </c>
    </row>
    <row r="23" spans="1:15" x14ac:dyDescent="0.25">
      <c r="A23" s="21" t="s">
        <v>260</v>
      </c>
      <c r="B23" s="21" t="s">
        <v>67</v>
      </c>
      <c r="C23" s="22" t="s">
        <v>68</v>
      </c>
      <c r="D23" s="22" t="s">
        <v>69</v>
      </c>
      <c r="E23" s="27">
        <v>15221166000</v>
      </c>
      <c r="F23" s="27">
        <v>0</v>
      </c>
      <c r="G23" s="27">
        <v>0</v>
      </c>
      <c r="H23" s="27">
        <v>15221166000</v>
      </c>
      <c r="I23" s="27">
        <v>3805291500</v>
      </c>
      <c r="J23" s="27">
        <v>15221166000</v>
      </c>
      <c r="K23" s="27">
        <v>100</v>
      </c>
      <c r="L23" s="27"/>
      <c r="M23" s="27">
        <v>0</v>
      </c>
      <c r="N23" s="27">
        <v>0</v>
      </c>
      <c r="O23" s="28">
        <v>15221166000</v>
      </c>
    </row>
    <row r="24" spans="1:15" x14ac:dyDescent="0.25">
      <c r="A24" s="21" t="s">
        <v>260</v>
      </c>
      <c r="B24" s="21" t="s">
        <v>70</v>
      </c>
      <c r="C24" s="22" t="s">
        <v>71</v>
      </c>
      <c r="D24" s="22" t="s">
        <v>72</v>
      </c>
      <c r="E24" s="27">
        <v>15221166000</v>
      </c>
      <c r="F24" s="27">
        <v>0</v>
      </c>
      <c r="G24" s="27">
        <v>0</v>
      </c>
      <c r="H24" s="27">
        <v>15221166000</v>
      </c>
      <c r="I24" s="27">
        <v>3805291500</v>
      </c>
      <c r="J24" s="27">
        <v>15221166000</v>
      </c>
      <c r="K24" s="27">
        <v>100</v>
      </c>
      <c r="L24" s="27"/>
      <c r="M24" s="27">
        <v>0</v>
      </c>
      <c r="N24" s="27">
        <v>0</v>
      </c>
      <c r="O24" s="28">
        <v>15221166000</v>
      </c>
    </row>
    <row r="25" spans="1:15" x14ac:dyDescent="0.25">
      <c r="A25" s="21" t="s">
        <v>260</v>
      </c>
      <c r="B25" s="21" t="s">
        <v>73</v>
      </c>
      <c r="C25" s="22" t="s">
        <v>74</v>
      </c>
      <c r="D25" s="22" t="s">
        <v>75</v>
      </c>
      <c r="E25" s="27">
        <v>2000000</v>
      </c>
      <c r="F25" s="27">
        <v>0</v>
      </c>
      <c r="G25" s="27">
        <v>0</v>
      </c>
      <c r="H25" s="27">
        <v>2000000</v>
      </c>
      <c r="I25" s="27">
        <v>13542234</v>
      </c>
      <c r="J25" s="27">
        <v>135417146.94</v>
      </c>
      <c r="K25" s="27">
        <v>6770.85</v>
      </c>
      <c r="L25" s="27"/>
      <c r="M25" s="27">
        <v>-133417146.94</v>
      </c>
      <c r="N25" s="27">
        <v>0</v>
      </c>
      <c r="O25" s="28">
        <v>135417146.94</v>
      </c>
    </row>
    <row r="26" spans="1:15" ht="15.75" thickBot="1" x14ac:dyDescent="0.3">
      <c r="A26" s="21" t="s">
        <v>260</v>
      </c>
      <c r="B26" s="21" t="s">
        <v>87</v>
      </c>
      <c r="C26" s="23" t="s">
        <v>88</v>
      </c>
      <c r="D26" s="23" t="s">
        <v>124</v>
      </c>
      <c r="E26" s="29">
        <v>2000000</v>
      </c>
      <c r="F26" s="29">
        <v>0</v>
      </c>
      <c r="G26" s="29">
        <v>0</v>
      </c>
      <c r="H26" s="29">
        <v>2000000</v>
      </c>
      <c r="I26" s="29">
        <v>13542234</v>
      </c>
      <c r="J26" s="29">
        <v>135417146.94</v>
      </c>
      <c r="K26" s="29">
        <v>6770.85</v>
      </c>
      <c r="L26" s="29"/>
      <c r="M26" s="29">
        <v>-133417146.94</v>
      </c>
      <c r="N26" s="29">
        <v>0</v>
      </c>
      <c r="O26" s="30">
        <v>135417146.94</v>
      </c>
    </row>
    <row r="27" spans="1:15" x14ac:dyDescent="0.25"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5" x14ac:dyDescent="0.25"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x14ac:dyDescent="0.25"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5:15" x14ac:dyDescent="0.2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5:15" x14ac:dyDescent="0.2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5:15" x14ac:dyDescent="0.2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5:15" x14ac:dyDescent="0.2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5:15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5:15" x14ac:dyDescent="0.2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5:15" x14ac:dyDescent="0.2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5:15" x14ac:dyDescent="0.2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5:15" x14ac:dyDescent="0.2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5:15" x14ac:dyDescent="0.2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5:15" x14ac:dyDescent="0.2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6"/>
  <dimension ref="A1:O43"/>
  <sheetViews>
    <sheetView showGridLines="0" workbookViewId="0">
      <selection activeCell="A35" sqref="A35"/>
    </sheetView>
  </sheetViews>
  <sheetFormatPr baseColWidth="10" defaultRowHeight="15" x14ac:dyDescent="0.25"/>
  <cols>
    <col min="1" max="1" width="45.7109375" bestFit="1" customWidth="1"/>
    <col min="2" max="2" width="36.140625" bestFit="1" customWidth="1"/>
    <col min="3" max="3" width="45.7109375" bestFit="1" customWidth="1"/>
    <col min="4" max="4" width="42.140625" bestFit="1" customWidth="1"/>
    <col min="5" max="5" width="19.42578125" bestFit="1" customWidth="1"/>
    <col min="6" max="6" width="23" hidden="1" customWidth="1"/>
    <col min="7" max="7" width="28" bestFit="1" customWidth="1"/>
    <col min="8" max="8" width="23.7109375" bestFit="1" customWidth="1"/>
    <col min="9" max="9" width="19.140625" hidden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x14ac:dyDescent="0.25">
      <c r="A1" s="1" t="s">
        <v>269</v>
      </c>
      <c r="B1" s="26" t="s">
        <v>1</v>
      </c>
      <c r="C1" s="2" t="s">
        <v>270</v>
      </c>
    </row>
    <row r="2" spans="1:15" x14ac:dyDescent="0.25">
      <c r="A2" s="3" t="s">
        <v>271</v>
      </c>
      <c r="B2" s="4"/>
      <c r="C2" s="5"/>
    </row>
    <row r="3" spans="1:15" x14ac:dyDescent="0.25">
      <c r="A3">
        <f>COUNTA(A11:A27)+11</f>
        <v>27</v>
      </c>
      <c r="B3" s="6"/>
    </row>
    <row r="4" spans="1:15" x14ac:dyDescent="0.25">
      <c r="A4" s="5" t="s">
        <v>272</v>
      </c>
      <c r="B4" s="4"/>
      <c r="C4" s="5"/>
    </row>
    <row r="5" spans="1:15" x14ac:dyDescent="0.25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9" t="s">
        <v>5</v>
      </c>
      <c r="B6" s="10"/>
      <c r="C6" s="9">
        <v>2</v>
      </c>
      <c r="F6">
        <v>2</v>
      </c>
    </row>
    <row r="7" spans="1:15" ht="23.25" x14ac:dyDescent="0.35">
      <c r="A7" s="25" t="s">
        <v>302</v>
      </c>
      <c r="B7" s="9" t="s">
        <v>6</v>
      </c>
      <c r="C7" t="str">
        <f>MID(A8,FIND(" ",A8,15)+1,FIND(":",A8,FIND(" ",A8,15))-FIND(" ",A8,15)-1)</f>
        <v>CB-0101</v>
      </c>
      <c r="D7" t="str">
        <f>MID(B8,23,2)</f>
        <v>12</v>
      </c>
      <c r="E7" s="3" t="s">
        <v>271</v>
      </c>
      <c r="F7" s="3" t="s">
        <v>7</v>
      </c>
      <c r="G7" t="str">
        <f>MID(A8,FIND(" ",A8,14)+1,7)</f>
        <v>CB-0101</v>
      </c>
      <c r="H7" t="s">
        <v>8</v>
      </c>
    </row>
    <row r="8" spans="1:15" ht="21" x14ac:dyDescent="0.25">
      <c r="A8" s="9" t="s">
        <v>9</v>
      </c>
      <c r="B8" s="9" t="s">
        <v>10</v>
      </c>
      <c r="D8" t="str">
        <f>MID(A7,7,150)</f>
        <v>DL RAFAEL URIBE URIBE.</v>
      </c>
      <c r="E8" t="s">
        <v>8</v>
      </c>
    </row>
    <row r="9" spans="1:15" x14ac:dyDescent="0.25">
      <c r="A9" s="9" t="s">
        <v>273</v>
      </c>
      <c r="B9" s="9" t="s">
        <v>12</v>
      </c>
    </row>
    <row r="10" spans="1:15" x14ac:dyDescent="0.25">
      <c r="A10" s="5"/>
      <c r="B10" s="4"/>
      <c r="C10" s="5"/>
    </row>
    <row r="11" spans="1:15" ht="15.75" thickBot="1" x14ac:dyDescent="0.3">
      <c r="A11" s="11"/>
      <c r="B11" s="12"/>
      <c r="C11" s="11"/>
    </row>
    <row r="12" spans="1:15" ht="22.5" x14ac:dyDescent="0.25">
      <c r="A12" s="13" t="s">
        <v>13</v>
      </c>
      <c r="B12" s="14" t="s">
        <v>14</v>
      </c>
      <c r="C12" s="15" t="s">
        <v>15</v>
      </c>
      <c r="D12" s="14" t="s">
        <v>16</v>
      </c>
      <c r="E12" s="15" t="s">
        <v>17</v>
      </c>
      <c r="F12" s="14" t="s">
        <v>18</v>
      </c>
      <c r="G12" s="14" t="s">
        <v>19</v>
      </c>
      <c r="H12" s="14" t="s">
        <v>20</v>
      </c>
      <c r="I12" s="14" t="s">
        <v>21</v>
      </c>
      <c r="J12" s="15" t="s">
        <v>22</v>
      </c>
      <c r="K12" s="14" t="s">
        <v>23</v>
      </c>
      <c r="L12" s="14"/>
      <c r="M12" s="15" t="s">
        <v>24</v>
      </c>
      <c r="N12" s="14" t="s">
        <v>25</v>
      </c>
      <c r="O12" s="16"/>
    </row>
    <row r="13" spans="1:15" x14ac:dyDescent="0.25">
      <c r="A13" s="17" t="s">
        <v>26</v>
      </c>
      <c r="B13" s="18"/>
      <c r="C13" s="19" t="s">
        <v>27</v>
      </c>
      <c r="D13" s="19" t="s">
        <v>28</v>
      </c>
      <c r="E13" s="19" t="s">
        <v>29</v>
      </c>
      <c r="F13" s="19" t="s">
        <v>30</v>
      </c>
      <c r="G13" s="19" t="s">
        <v>31</v>
      </c>
      <c r="H13" s="19" t="s">
        <v>32</v>
      </c>
      <c r="I13" s="19" t="s">
        <v>19</v>
      </c>
      <c r="J13" s="19" t="s">
        <v>20</v>
      </c>
      <c r="K13" s="19" t="s">
        <v>33</v>
      </c>
      <c r="L13" s="19"/>
      <c r="M13" s="19" t="s">
        <v>34</v>
      </c>
      <c r="N13" s="19" t="s">
        <v>35</v>
      </c>
      <c r="O13" s="20" t="s">
        <v>36</v>
      </c>
    </row>
    <row r="14" spans="1:15" x14ac:dyDescent="0.25">
      <c r="A14" s="21" t="s">
        <v>271</v>
      </c>
      <c r="B14" s="21" t="s">
        <v>37</v>
      </c>
      <c r="C14" s="22" t="s">
        <v>38</v>
      </c>
      <c r="D14" s="22" t="s">
        <v>39</v>
      </c>
      <c r="E14" s="27">
        <v>42803873000</v>
      </c>
      <c r="F14" s="27">
        <v>0</v>
      </c>
      <c r="G14" s="27">
        <v>16197329013</v>
      </c>
      <c r="H14" s="27">
        <v>59001202013</v>
      </c>
      <c r="I14" s="27">
        <v>11033955498.120001</v>
      </c>
      <c r="J14" s="27">
        <v>59479304581.370003</v>
      </c>
      <c r="K14" s="27" t="s">
        <v>141</v>
      </c>
      <c r="L14" s="27"/>
      <c r="M14" s="27">
        <v>-478102568.37</v>
      </c>
      <c r="N14" s="27">
        <v>0</v>
      </c>
      <c r="O14" s="28">
        <v>59479304581.370003</v>
      </c>
    </row>
    <row r="15" spans="1:15" x14ac:dyDescent="0.25">
      <c r="A15" s="21" t="s">
        <v>271</v>
      </c>
      <c r="B15" s="21" t="s">
        <v>41</v>
      </c>
      <c r="C15" s="22" t="s">
        <v>42</v>
      </c>
      <c r="D15" s="22" t="s">
        <v>43</v>
      </c>
      <c r="E15" s="27">
        <v>121000000</v>
      </c>
      <c r="F15" s="27">
        <v>0</v>
      </c>
      <c r="G15" s="27">
        <v>0</v>
      </c>
      <c r="H15" s="27">
        <v>121000000</v>
      </c>
      <c r="I15" s="27">
        <v>9752397.2799999993</v>
      </c>
      <c r="J15" s="27">
        <v>124016687.83</v>
      </c>
      <c r="K15" s="27" t="s">
        <v>274</v>
      </c>
      <c r="L15" s="27"/>
      <c r="M15" s="27">
        <v>-3016687.83</v>
      </c>
      <c r="N15" s="27">
        <v>0</v>
      </c>
      <c r="O15" s="28">
        <v>124016687.83</v>
      </c>
    </row>
    <row r="16" spans="1:15" x14ac:dyDescent="0.25">
      <c r="A16" s="21" t="s">
        <v>271</v>
      </c>
      <c r="B16" s="21" t="s">
        <v>45</v>
      </c>
      <c r="C16" s="22" t="s">
        <v>46</v>
      </c>
      <c r="D16" s="22" t="s">
        <v>47</v>
      </c>
      <c r="E16" s="27">
        <v>121000000</v>
      </c>
      <c r="F16" s="27">
        <v>0</v>
      </c>
      <c r="G16" s="27">
        <v>0</v>
      </c>
      <c r="H16" s="27">
        <v>121000000</v>
      </c>
      <c r="I16" s="27">
        <v>9752397.2799999993</v>
      </c>
      <c r="J16" s="27">
        <v>124016687.83</v>
      </c>
      <c r="K16" s="27" t="s">
        <v>274</v>
      </c>
      <c r="L16" s="27"/>
      <c r="M16" s="27">
        <v>-3016687.83</v>
      </c>
      <c r="N16" s="27">
        <v>0</v>
      </c>
      <c r="O16" s="28">
        <v>124016687.83</v>
      </c>
    </row>
    <row r="17" spans="1:15" x14ac:dyDescent="0.25">
      <c r="A17" s="21" t="s">
        <v>271</v>
      </c>
      <c r="B17" s="21" t="s">
        <v>48</v>
      </c>
      <c r="C17" s="22" t="s">
        <v>49</v>
      </c>
      <c r="D17" s="22" t="s">
        <v>50</v>
      </c>
      <c r="E17" s="27">
        <v>120000000</v>
      </c>
      <c r="F17" s="27">
        <v>0</v>
      </c>
      <c r="G17" s="27">
        <v>0</v>
      </c>
      <c r="H17" s="27">
        <v>120000000</v>
      </c>
      <c r="I17" s="27">
        <v>9731757.2799999993</v>
      </c>
      <c r="J17" s="27">
        <v>123484039.72</v>
      </c>
      <c r="K17" s="27" t="s">
        <v>275</v>
      </c>
      <c r="L17" s="27"/>
      <c r="M17" s="27">
        <v>-3484039.72</v>
      </c>
      <c r="N17" s="27">
        <v>0</v>
      </c>
      <c r="O17" s="28">
        <v>123484039.72</v>
      </c>
    </row>
    <row r="18" spans="1:15" x14ac:dyDescent="0.25">
      <c r="A18" s="21" t="s">
        <v>271</v>
      </c>
      <c r="B18" s="21" t="s">
        <v>58</v>
      </c>
      <c r="C18" s="22" t="s">
        <v>59</v>
      </c>
      <c r="D18" s="22" t="s">
        <v>60</v>
      </c>
      <c r="E18" s="27">
        <v>1000000</v>
      </c>
      <c r="F18" s="27">
        <v>0</v>
      </c>
      <c r="G18" s="27">
        <v>0</v>
      </c>
      <c r="H18" s="27">
        <v>1000000</v>
      </c>
      <c r="I18" s="27">
        <v>20.64</v>
      </c>
      <c r="J18" s="27">
        <v>532648.11</v>
      </c>
      <c r="K18" s="27" t="s">
        <v>276</v>
      </c>
      <c r="L18" s="27"/>
      <c r="M18" s="27">
        <v>467351.89</v>
      </c>
      <c r="N18" s="27">
        <v>0</v>
      </c>
      <c r="O18" s="28">
        <v>532648.11</v>
      </c>
    </row>
    <row r="19" spans="1:15" x14ac:dyDescent="0.25">
      <c r="A19" s="21" t="s">
        <v>271</v>
      </c>
      <c r="B19" s="21" t="s">
        <v>61</v>
      </c>
      <c r="C19" s="22" t="s">
        <v>62</v>
      </c>
      <c r="D19" s="22" t="s">
        <v>63</v>
      </c>
      <c r="E19" s="27">
        <v>42662873000</v>
      </c>
      <c r="F19" s="27">
        <v>0</v>
      </c>
      <c r="G19" s="27">
        <v>0</v>
      </c>
      <c r="H19" s="27">
        <v>42662873000</v>
      </c>
      <c r="I19" s="27">
        <v>10665718250</v>
      </c>
      <c r="J19" s="27">
        <v>42662873000</v>
      </c>
      <c r="K19" s="27">
        <v>100</v>
      </c>
      <c r="L19" s="27"/>
      <c r="M19" s="27">
        <v>0</v>
      </c>
      <c r="N19" s="27">
        <v>0</v>
      </c>
      <c r="O19" s="28">
        <v>42662873000</v>
      </c>
    </row>
    <row r="20" spans="1:15" x14ac:dyDescent="0.25">
      <c r="A20" s="21" t="s">
        <v>271</v>
      </c>
      <c r="B20" s="21" t="s">
        <v>64</v>
      </c>
      <c r="C20" s="22" t="s">
        <v>65</v>
      </c>
      <c r="D20" s="22" t="s">
        <v>66</v>
      </c>
      <c r="E20" s="27">
        <v>42662873000</v>
      </c>
      <c r="F20" s="27">
        <v>0</v>
      </c>
      <c r="G20" s="27">
        <v>0</v>
      </c>
      <c r="H20" s="27">
        <v>42662873000</v>
      </c>
      <c r="I20" s="27">
        <v>10665718250</v>
      </c>
      <c r="J20" s="27">
        <v>42662873000</v>
      </c>
      <c r="K20" s="27">
        <v>100</v>
      </c>
      <c r="L20" s="27"/>
      <c r="M20" s="27">
        <v>0</v>
      </c>
      <c r="N20" s="27">
        <v>0</v>
      </c>
      <c r="O20" s="28">
        <v>42662873000</v>
      </c>
    </row>
    <row r="21" spans="1:15" x14ac:dyDescent="0.25">
      <c r="A21" s="21" t="s">
        <v>271</v>
      </c>
      <c r="B21" s="21" t="s">
        <v>67</v>
      </c>
      <c r="C21" s="22" t="s">
        <v>68</v>
      </c>
      <c r="D21" s="22" t="s">
        <v>69</v>
      </c>
      <c r="E21" s="27">
        <v>42662873000</v>
      </c>
      <c r="F21" s="27">
        <v>0</v>
      </c>
      <c r="G21" s="27">
        <v>0</v>
      </c>
      <c r="H21" s="27">
        <v>42662873000</v>
      </c>
      <c r="I21" s="27">
        <v>10665718250</v>
      </c>
      <c r="J21" s="27">
        <v>42662873000</v>
      </c>
      <c r="K21" s="27">
        <v>100</v>
      </c>
      <c r="L21" s="27"/>
      <c r="M21" s="27">
        <v>0</v>
      </c>
      <c r="N21" s="27">
        <v>0</v>
      </c>
      <c r="O21" s="28">
        <v>42662873000</v>
      </c>
    </row>
    <row r="22" spans="1:15" x14ac:dyDescent="0.25">
      <c r="A22" s="21" t="s">
        <v>271</v>
      </c>
      <c r="B22" s="21" t="s">
        <v>70</v>
      </c>
      <c r="C22" s="22" t="s">
        <v>71</v>
      </c>
      <c r="D22" s="22" t="s">
        <v>72</v>
      </c>
      <c r="E22" s="27">
        <v>42662873000</v>
      </c>
      <c r="F22" s="27">
        <v>0</v>
      </c>
      <c r="G22" s="27">
        <v>0</v>
      </c>
      <c r="H22" s="27">
        <v>42662873000</v>
      </c>
      <c r="I22" s="27">
        <v>10665718250</v>
      </c>
      <c r="J22" s="27">
        <v>42662873000</v>
      </c>
      <c r="K22" s="27">
        <v>100</v>
      </c>
      <c r="L22" s="27"/>
      <c r="M22" s="27">
        <v>0</v>
      </c>
      <c r="N22" s="27">
        <v>0</v>
      </c>
      <c r="O22" s="28">
        <v>42662873000</v>
      </c>
    </row>
    <row r="23" spans="1:15" x14ac:dyDescent="0.25">
      <c r="A23" s="21" t="s">
        <v>271</v>
      </c>
      <c r="B23" s="21" t="s">
        <v>73</v>
      </c>
      <c r="C23" s="22" t="s">
        <v>74</v>
      </c>
      <c r="D23" s="22" t="s">
        <v>75</v>
      </c>
      <c r="E23" s="27">
        <v>20000000</v>
      </c>
      <c r="F23" s="27">
        <v>0</v>
      </c>
      <c r="G23" s="27">
        <v>16197329013</v>
      </c>
      <c r="H23" s="27">
        <v>16217329013</v>
      </c>
      <c r="I23" s="27">
        <v>358484850.83999997</v>
      </c>
      <c r="J23" s="27">
        <v>16692414893.540001</v>
      </c>
      <c r="K23" s="27" t="s">
        <v>277</v>
      </c>
      <c r="L23" s="27"/>
      <c r="M23" s="27">
        <v>-475085880.54000002</v>
      </c>
      <c r="N23" s="27">
        <v>0</v>
      </c>
      <c r="O23" s="28">
        <v>16692414893.540001</v>
      </c>
    </row>
    <row r="24" spans="1:15" x14ac:dyDescent="0.25">
      <c r="A24" s="21" t="s">
        <v>271</v>
      </c>
      <c r="B24" s="21" t="s">
        <v>77</v>
      </c>
      <c r="C24" s="22" t="s">
        <v>78</v>
      </c>
      <c r="D24" s="22" t="s">
        <v>79</v>
      </c>
      <c r="E24" s="27">
        <v>20000000</v>
      </c>
      <c r="F24" s="27">
        <v>0</v>
      </c>
      <c r="G24" s="27">
        <v>0</v>
      </c>
      <c r="H24" s="27">
        <v>20000000</v>
      </c>
      <c r="I24" s="27">
        <v>66342.12</v>
      </c>
      <c r="J24" s="27">
        <v>125308716.38</v>
      </c>
      <c r="K24" s="27" t="s">
        <v>278</v>
      </c>
      <c r="L24" s="27"/>
      <c r="M24" s="27">
        <v>-105308716.38</v>
      </c>
      <c r="N24" s="27">
        <v>0</v>
      </c>
      <c r="O24" s="28">
        <v>125308716.38</v>
      </c>
    </row>
    <row r="25" spans="1:15" x14ac:dyDescent="0.25">
      <c r="A25" s="21" t="s">
        <v>271</v>
      </c>
      <c r="B25" s="21" t="s">
        <v>81</v>
      </c>
      <c r="C25" s="22" t="s">
        <v>82</v>
      </c>
      <c r="D25" s="22" t="s">
        <v>158</v>
      </c>
      <c r="E25" s="27">
        <v>20000000</v>
      </c>
      <c r="F25" s="27">
        <v>0</v>
      </c>
      <c r="G25" s="27">
        <v>0</v>
      </c>
      <c r="H25" s="27">
        <v>20000000</v>
      </c>
      <c r="I25" s="27">
        <v>66342.12</v>
      </c>
      <c r="J25" s="27">
        <v>125308716.38</v>
      </c>
      <c r="K25" s="27" t="s">
        <v>278</v>
      </c>
      <c r="L25" s="27"/>
      <c r="M25" s="27">
        <v>-105308716.38</v>
      </c>
      <c r="N25" s="27">
        <v>0</v>
      </c>
      <c r="O25" s="28">
        <v>125308716.38</v>
      </c>
    </row>
    <row r="26" spans="1:15" x14ac:dyDescent="0.25">
      <c r="A26" s="21" t="s">
        <v>271</v>
      </c>
      <c r="B26" s="21" t="s">
        <v>84</v>
      </c>
      <c r="C26" s="22" t="s">
        <v>85</v>
      </c>
      <c r="D26" s="22" t="s">
        <v>86</v>
      </c>
      <c r="E26" s="27">
        <v>0</v>
      </c>
      <c r="F26" s="27">
        <v>0</v>
      </c>
      <c r="G26" s="27">
        <v>16197329013</v>
      </c>
      <c r="H26" s="27">
        <v>16197329013</v>
      </c>
      <c r="I26" s="27">
        <v>0</v>
      </c>
      <c r="J26" s="27">
        <v>16197329013</v>
      </c>
      <c r="K26" s="27">
        <v>100</v>
      </c>
      <c r="L26" s="27"/>
      <c r="M26" s="27">
        <v>0</v>
      </c>
      <c r="N26" s="27">
        <v>0</v>
      </c>
      <c r="O26" s="28">
        <v>16197329013</v>
      </c>
    </row>
    <row r="27" spans="1:15" ht="15.75" thickBot="1" x14ac:dyDescent="0.3">
      <c r="A27" s="21" t="s">
        <v>271</v>
      </c>
      <c r="B27" s="21" t="s">
        <v>87</v>
      </c>
      <c r="C27" s="23" t="s">
        <v>88</v>
      </c>
      <c r="D27" s="23" t="s">
        <v>89</v>
      </c>
      <c r="E27" s="29">
        <v>0</v>
      </c>
      <c r="F27" s="29">
        <v>0</v>
      </c>
      <c r="G27" s="29">
        <v>0</v>
      </c>
      <c r="H27" s="29">
        <v>0</v>
      </c>
      <c r="I27" s="29">
        <v>358418508.72000003</v>
      </c>
      <c r="J27" s="29">
        <v>369777164.16000003</v>
      </c>
      <c r="K27" s="29">
        <v>0</v>
      </c>
      <c r="L27" s="29"/>
      <c r="M27" s="29">
        <v>-369777164.16000003</v>
      </c>
      <c r="N27" s="29">
        <v>0</v>
      </c>
      <c r="O27" s="30">
        <v>369777164.16000003</v>
      </c>
    </row>
    <row r="28" spans="1:15" x14ac:dyDescent="0.25"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x14ac:dyDescent="0.25"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5:15" x14ac:dyDescent="0.2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5:15" x14ac:dyDescent="0.2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5:15" x14ac:dyDescent="0.2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5:15" x14ac:dyDescent="0.2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5:15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5:15" x14ac:dyDescent="0.2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5:15" x14ac:dyDescent="0.2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5:15" x14ac:dyDescent="0.2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5:15" x14ac:dyDescent="0.2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5:15" x14ac:dyDescent="0.2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5:15" x14ac:dyDescent="0.2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/>
  <dimension ref="A1:O43"/>
  <sheetViews>
    <sheetView showGridLines="0" tabSelected="1" workbookViewId="0">
      <selection activeCell="A33" sqref="A33"/>
    </sheetView>
  </sheetViews>
  <sheetFormatPr baseColWidth="10" defaultRowHeight="15" x14ac:dyDescent="0.25"/>
  <cols>
    <col min="1" max="1" width="45.7109375" bestFit="1" customWidth="1"/>
    <col min="2" max="2" width="36.140625" bestFit="1" customWidth="1"/>
    <col min="3" max="3" width="45.7109375" bestFit="1" customWidth="1"/>
    <col min="4" max="4" width="42" bestFit="1" customWidth="1"/>
    <col min="5" max="5" width="19.42578125" bestFit="1" customWidth="1"/>
    <col min="6" max="6" width="23" hidden="1" customWidth="1"/>
    <col min="7" max="7" width="28" bestFit="1" customWidth="1"/>
    <col min="8" max="8" width="23.7109375" bestFit="1" customWidth="1"/>
    <col min="9" max="9" width="19.140625" hidden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x14ac:dyDescent="0.25">
      <c r="A1" s="1" t="s">
        <v>0</v>
      </c>
      <c r="B1" s="26" t="s">
        <v>1</v>
      </c>
      <c r="C1" s="2" t="s">
        <v>2</v>
      </c>
    </row>
    <row r="2" spans="1:15" x14ac:dyDescent="0.25">
      <c r="A2" s="3" t="s">
        <v>3</v>
      </c>
      <c r="B2" s="4"/>
      <c r="C2" s="5"/>
    </row>
    <row r="3" spans="1:15" x14ac:dyDescent="0.25">
      <c r="A3">
        <f>COUNTA(A11:A29)+11</f>
        <v>29</v>
      </c>
      <c r="B3" s="6"/>
    </row>
    <row r="4" spans="1:15" x14ac:dyDescent="0.25">
      <c r="A4" s="5" t="s">
        <v>4</v>
      </c>
      <c r="B4" s="4"/>
      <c r="C4" s="5"/>
    </row>
    <row r="5" spans="1:15" x14ac:dyDescent="0.25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9" t="s">
        <v>5</v>
      </c>
      <c r="B6" s="10"/>
      <c r="C6" s="9">
        <v>2</v>
      </c>
      <c r="F6">
        <v>2</v>
      </c>
    </row>
    <row r="7" spans="1:15" ht="23.25" x14ac:dyDescent="0.35">
      <c r="A7" s="24" t="s">
        <v>299</v>
      </c>
      <c r="B7" s="9" t="s">
        <v>6</v>
      </c>
      <c r="C7" t="str">
        <f>MID(A8,FIND(" ",A8,15)+1,FIND(":",A8,FIND(" ",A8,15))-FIND(" ",A8,15)-1)</f>
        <v>CB-0101</v>
      </c>
      <c r="D7" t="str">
        <f>MID(B8,23,2)</f>
        <v>12</v>
      </c>
      <c r="E7" s="3" t="s">
        <v>3</v>
      </c>
      <c r="F7" s="3" t="s">
        <v>7</v>
      </c>
      <c r="G7" t="str">
        <f>MID(A8,FIND(" ",A8,14)+1,7)</f>
        <v>CB-0101</v>
      </c>
      <c r="H7" t="s">
        <v>8</v>
      </c>
    </row>
    <row r="8" spans="1:15" ht="21" x14ac:dyDescent="0.25">
      <c r="A8" s="9" t="s">
        <v>9</v>
      </c>
      <c r="B8" s="9" t="s">
        <v>10</v>
      </c>
      <c r="D8" t="str">
        <f>MID(A7,7,150)</f>
        <v>L USAQUEN.</v>
      </c>
      <c r="E8" t="s">
        <v>8</v>
      </c>
    </row>
    <row r="9" spans="1:15" x14ac:dyDescent="0.25">
      <c r="A9" s="9" t="s">
        <v>11</v>
      </c>
      <c r="B9" s="9" t="s">
        <v>12</v>
      </c>
    </row>
    <row r="10" spans="1:15" x14ac:dyDescent="0.25">
      <c r="A10" s="5"/>
      <c r="B10" s="4"/>
      <c r="C10" s="5"/>
    </row>
    <row r="11" spans="1:15" ht="15.75" thickBot="1" x14ac:dyDescent="0.3">
      <c r="A11" s="11"/>
      <c r="B11" s="12"/>
      <c r="C11" s="11"/>
    </row>
    <row r="12" spans="1:15" ht="22.5" x14ac:dyDescent="0.25">
      <c r="A12" s="13" t="s">
        <v>13</v>
      </c>
      <c r="B12" s="14" t="s">
        <v>14</v>
      </c>
      <c r="C12" s="15" t="s">
        <v>15</v>
      </c>
      <c r="D12" s="14" t="s">
        <v>16</v>
      </c>
      <c r="E12" s="15" t="s">
        <v>17</v>
      </c>
      <c r="F12" s="14" t="s">
        <v>18</v>
      </c>
      <c r="G12" s="14" t="s">
        <v>19</v>
      </c>
      <c r="H12" s="14" t="s">
        <v>20</v>
      </c>
      <c r="I12" s="14" t="s">
        <v>21</v>
      </c>
      <c r="J12" s="15" t="s">
        <v>22</v>
      </c>
      <c r="K12" s="14" t="s">
        <v>23</v>
      </c>
      <c r="L12" s="14"/>
      <c r="M12" s="15" t="s">
        <v>24</v>
      </c>
      <c r="N12" s="14" t="s">
        <v>25</v>
      </c>
      <c r="O12" s="16"/>
    </row>
    <row r="13" spans="1:15" x14ac:dyDescent="0.25">
      <c r="A13" s="17" t="s">
        <v>26</v>
      </c>
      <c r="B13" s="18"/>
      <c r="C13" s="19" t="s">
        <v>27</v>
      </c>
      <c r="D13" s="19" t="s">
        <v>28</v>
      </c>
      <c r="E13" s="19" t="s">
        <v>29</v>
      </c>
      <c r="F13" s="19" t="s">
        <v>30</v>
      </c>
      <c r="G13" s="19" t="s">
        <v>31</v>
      </c>
      <c r="H13" s="19" t="s">
        <v>32</v>
      </c>
      <c r="I13" s="19" t="s">
        <v>19</v>
      </c>
      <c r="J13" s="19" t="s">
        <v>20</v>
      </c>
      <c r="K13" s="19" t="s">
        <v>33</v>
      </c>
      <c r="L13" s="19"/>
      <c r="M13" s="19" t="s">
        <v>34</v>
      </c>
      <c r="N13" s="19" t="s">
        <v>35</v>
      </c>
      <c r="O13" s="20" t="s">
        <v>36</v>
      </c>
    </row>
    <row r="14" spans="1:15" x14ac:dyDescent="0.25">
      <c r="A14" s="21" t="s">
        <v>3</v>
      </c>
      <c r="B14" s="21" t="s">
        <v>37</v>
      </c>
      <c r="C14" s="22" t="s">
        <v>38</v>
      </c>
      <c r="D14" s="22" t="s">
        <v>39</v>
      </c>
      <c r="E14" s="27">
        <v>27188628000</v>
      </c>
      <c r="F14" s="27">
        <v>0</v>
      </c>
      <c r="G14" s="27">
        <v>1044120000</v>
      </c>
      <c r="H14" s="27">
        <v>28232748000</v>
      </c>
      <c r="I14" s="27">
        <v>7315847444.6899996</v>
      </c>
      <c r="J14" s="27">
        <v>28730490235.599998</v>
      </c>
      <c r="K14" s="27" t="s">
        <v>40</v>
      </c>
      <c r="L14" s="27"/>
      <c r="M14" s="27">
        <v>-497742235.60000002</v>
      </c>
      <c r="N14" s="27">
        <v>0</v>
      </c>
      <c r="O14" s="28">
        <v>28730490235.599998</v>
      </c>
    </row>
    <row r="15" spans="1:15" x14ac:dyDescent="0.25">
      <c r="A15" s="21" t="s">
        <v>3</v>
      </c>
      <c r="B15" s="21" t="s">
        <v>41</v>
      </c>
      <c r="C15" s="22" t="s">
        <v>42</v>
      </c>
      <c r="D15" s="22" t="s">
        <v>43</v>
      </c>
      <c r="E15" s="27">
        <v>145000000</v>
      </c>
      <c r="F15" s="27">
        <v>0</v>
      </c>
      <c r="G15" s="27">
        <v>0</v>
      </c>
      <c r="H15" s="27">
        <v>145000000</v>
      </c>
      <c r="I15" s="27">
        <v>538395003.03999996</v>
      </c>
      <c r="J15" s="27">
        <v>637421998.80999994</v>
      </c>
      <c r="K15" s="27" t="s">
        <v>44</v>
      </c>
      <c r="L15" s="27"/>
      <c r="M15" s="27">
        <v>-492421998.81</v>
      </c>
      <c r="N15" s="27">
        <v>0</v>
      </c>
      <c r="O15" s="28">
        <v>637421998.80999994</v>
      </c>
    </row>
    <row r="16" spans="1:15" x14ac:dyDescent="0.25">
      <c r="A16" s="21" t="s">
        <v>3</v>
      </c>
      <c r="B16" s="21" t="s">
        <v>45</v>
      </c>
      <c r="C16" s="22" t="s">
        <v>46</v>
      </c>
      <c r="D16" s="22" t="s">
        <v>47</v>
      </c>
      <c r="E16" s="27">
        <v>145000000</v>
      </c>
      <c r="F16" s="27">
        <v>0</v>
      </c>
      <c r="G16" s="27">
        <v>0</v>
      </c>
      <c r="H16" s="27">
        <v>145000000</v>
      </c>
      <c r="I16" s="27">
        <v>538395003.03999996</v>
      </c>
      <c r="J16" s="27">
        <v>637421998.80999994</v>
      </c>
      <c r="K16" s="27" t="s">
        <v>44</v>
      </c>
      <c r="L16" s="27"/>
      <c r="M16" s="27">
        <v>-492421998.81</v>
      </c>
      <c r="N16" s="27">
        <v>0</v>
      </c>
      <c r="O16" s="28">
        <v>637421998.80999994</v>
      </c>
    </row>
    <row r="17" spans="1:15" x14ac:dyDescent="0.25">
      <c r="A17" s="21" t="s">
        <v>3</v>
      </c>
      <c r="B17" s="21" t="s">
        <v>48</v>
      </c>
      <c r="C17" s="22" t="s">
        <v>49</v>
      </c>
      <c r="D17" s="22" t="s">
        <v>50</v>
      </c>
      <c r="E17" s="27">
        <v>122000000</v>
      </c>
      <c r="F17" s="27">
        <v>0</v>
      </c>
      <c r="G17" s="27">
        <v>0</v>
      </c>
      <c r="H17" s="27">
        <v>122000000</v>
      </c>
      <c r="I17" s="27">
        <v>3717850</v>
      </c>
      <c r="J17" s="27">
        <v>101674867.67</v>
      </c>
      <c r="K17" s="27" t="s">
        <v>51</v>
      </c>
      <c r="L17" s="27"/>
      <c r="M17" s="27">
        <v>20325132.329999998</v>
      </c>
      <c r="N17" s="27">
        <v>0</v>
      </c>
      <c r="O17" s="28">
        <v>101674867.67</v>
      </c>
    </row>
    <row r="18" spans="1:15" x14ac:dyDescent="0.25">
      <c r="A18" s="21" t="s">
        <v>3</v>
      </c>
      <c r="B18" s="21" t="s">
        <v>52</v>
      </c>
      <c r="C18" s="22" t="s">
        <v>53</v>
      </c>
      <c r="D18" s="22" t="s">
        <v>54</v>
      </c>
      <c r="E18" s="27">
        <v>10400000</v>
      </c>
      <c r="F18" s="27">
        <v>0</v>
      </c>
      <c r="G18" s="27">
        <v>0</v>
      </c>
      <c r="H18" s="27">
        <v>10400000</v>
      </c>
      <c r="I18" s="27">
        <v>0</v>
      </c>
      <c r="J18" s="27">
        <v>0</v>
      </c>
      <c r="K18" s="27">
        <v>0</v>
      </c>
      <c r="L18" s="27"/>
      <c r="M18" s="27">
        <v>10400000</v>
      </c>
      <c r="N18" s="27">
        <v>0</v>
      </c>
      <c r="O18" s="28">
        <v>0</v>
      </c>
    </row>
    <row r="19" spans="1:15" x14ac:dyDescent="0.25">
      <c r="A19" s="21" t="s">
        <v>3</v>
      </c>
      <c r="B19" s="21" t="s">
        <v>55</v>
      </c>
      <c r="C19" s="22" t="s">
        <v>56</v>
      </c>
      <c r="D19" s="22" t="s">
        <v>57</v>
      </c>
      <c r="E19" s="27">
        <v>10400000</v>
      </c>
      <c r="F19" s="27">
        <v>0</v>
      </c>
      <c r="G19" s="27">
        <v>0</v>
      </c>
      <c r="H19" s="27">
        <v>10400000</v>
      </c>
      <c r="I19" s="27">
        <v>0</v>
      </c>
      <c r="J19" s="27">
        <v>0</v>
      </c>
      <c r="K19" s="27">
        <v>0</v>
      </c>
      <c r="L19" s="27"/>
      <c r="M19" s="27">
        <v>10400000</v>
      </c>
      <c r="N19" s="27">
        <v>0</v>
      </c>
      <c r="O19" s="28">
        <v>0</v>
      </c>
    </row>
    <row r="20" spans="1:15" x14ac:dyDescent="0.25">
      <c r="A20" s="21" t="s">
        <v>3</v>
      </c>
      <c r="B20" s="21" t="s">
        <v>58</v>
      </c>
      <c r="C20" s="22" t="s">
        <v>59</v>
      </c>
      <c r="D20" s="22" t="s">
        <v>60</v>
      </c>
      <c r="E20" s="27">
        <v>12600000</v>
      </c>
      <c r="F20" s="27">
        <v>0</v>
      </c>
      <c r="G20" s="27">
        <v>0</v>
      </c>
      <c r="H20" s="27">
        <v>12600000</v>
      </c>
      <c r="I20" s="27">
        <v>534677153.04000002</v>
      </c>
      <c r="J20" s="27">
        <v>535747131.13999999</v>
      </c>
      <c r="K20" s="27">
        <v>4251.96</v>
      </c>
      <c r="L20" s="27"/>
      <c r="M20" s="27">
        <v>-523147131.13999999</v>
      </c>
      <c r="N20" s="27">
        <v>0</v>
      </c>
      <c r="O20" s="28">
        <v>535747131.13999999</v>
      </c>
    </row>
    <row r="21" spans="1:15" x14ac:dyDescent="0.25">
      <c r="A21" s="21" t="s">
        <v>3</v>
      </c>
      <c r="B21" s="21" t="s">
        <v>61</v>
      </c>
      <c r="C21" s="22" t="s">
        <v>62</v>
      </c>
      <c r="D21" s="22" t="s">
        <v>63</v>
      </c>
      <c r="E21" s="27">
        <v>27009628000</v>
      </c>
      <c r="F21" s="27">
        <v>0</v>
      </c>
      <c r="G21" s="27">
        <v>0</v>
      </c>
      <c r="H21" s="27">
        <v>27009628000</v>
      </c>
      <c r="I21" s="27">
        <v>6752407000</v>
      </c>
      <c r="J21" s="27">
        <v>27009628000</v>
      </c>
      <c r="K21" s="27">
        <v>100</v>
      </c>
      <c r="L21" s="27"/>
      <c r="M21" s="27">
        <v>0</v>
      </c>
      <c r="N21" s="27">
        <v>0</v>
      </c>
      <c r="O21" s="28">
        <v>27009628000</v>
      </c>
    </row>
    <row r="22" spans="1:15" x14ac:dyDescent="0.25">
      <c r="A22" s="21" t="s">
        <v>3</v>
      </c>
      <c r="B22" s="21" t="s">
        <v>64</v>
      </c>
      <c r="C22" s="22" t="s">
        <v>65</v>
      </c>
      <c r="D22" s="22" t="s">
        <v>66</v>
      </c>
      <c r="E22" s="27">
        <v>27009628000</v>
      </c>
      <c r="F22" s="27">
        <v>0</v>
      </c>
      <c r="G22" s="27">
        <v>0</v>
      </c>
      <c r="H22" s="27">
        <v>27009628000</v>
      </c>
      <c r="I22" s="27">
        <v>6752407000</v>
      </c>
      <c r="J22" s="27">
        <v>27009628000</v>
      </c>
      <c r="K22" s="27">
        <v>100</v>
      </c>
      <c r="L22" s="27"/>
      <c r="M22" s="27">
        <v>0</v>
      </c>
      <c r="N22" s="27">
        <v>0</v>
      </c>
      <c r="O22" s="28">
        <v>27009628000</v>
      </c>
    </row>
    <row r="23" spans="1:15" x14ac:dyDescent="0.25">
      <c r="A23" s="21" t="s">
        <v>3</v>
      </c>
      <c r="B23" s="21" t="s">
        <v>67</v>
      </c>
      <c r="C23" s="22" t="s">
        <v>68</v>
      </c>
      <c r="D23" s="22" t="s">
        <v>69</v>
      </c>
      <c r="E23" s="27">
        <v>27009628000</v>
      </c>
      <c r="F23" s="27">
        <v>0</v>
      </c>
      <c r="G23" s="27">
        <v>0</v>
      </c>
      <c r="H23" s="27">
        <v>27009628000</v>
      </c>
      <c r="I23" s="27">
        <v>6752407000</v>
      </c>
      <c r="J23" s="27">
        <v>27009628000</v>
      </c>
      <c r="K23" s="27">
        <v>100</v>
      </c>
      <c r="L23" s="27"/>
      <c r="M23" s="27">
        <v>0</v>
      </c>
      <c r="N23" s="27">
        <v>0</v>
      </c>
      <c r="O23" s="28">
        <v>27009628000</v>
      </c>
    </row>
    <row r="24" spans="1:15" x14ac:dyDescent="0.25">
      <c r="A24" s="21" t="s">
        <v>3</v>
      </c>
      <c r="B24" s="21" t="s">
        <v>70</v>
      </c>
      <c r="C24" s="22" t="s">
        <v>71</v>
      </c>
      <c r="D24" s="22" t="s">
        <v>72</v>
      </c>
      <c r="E24" s="27">
        <v>27009628000</v>
      </c>
      <c r="F24" s="27">
        <v>0</v>
      </c>
      <c r="G24" s="27">
        <v>0</v>
      </c>
      <c r="H24" s="27">
        <v>27009628000</v>
      </c>
      <c r="I24" s="27">
        <v>6752407000</v>
      </c>
      <c r="J24" s="27">
        <v>27009628000</v>
      </c>
      <c r="K24" s="27">
        <v>100</v>
      </c>
      <c r="L24" s="27"/>
      <c r="M24" s="27">
        <v>0</v>
      </c>
      <c r="N24" s="27">
        <v>0</v>
      </c>
      <c r="O24" s="28">
        <v>27009628000</v>
      </c>
    </row>
    <row r="25" spans="1:15" x14ac:dyDescent="0.25">
      <c r="A25" s="21" t="s">
        <v>3</v>
      </c>
      <c r="B25" s="21" t="s">
        <v>73</v>
      </c>
      <c r="C25" s="22" t="s">
        <v>74</v>
      </c>
      <c r="D25" s="22" t="s">
        <v>75</v>
      </c>
      <c r="E25" s="27">
        <v>34000000</v>
      </c>
      <c r="F25" s="27">
        <v>0</v>
      </c>
      <c r="G25" s="27">
        <v>1044120000</v>
      </c>
      <c r="H25" s="27">
        <v>1078120000</v>
      </c>
      <c r="I25" s="27">
        <v>25045441.649999999</v>
      </c>
      <c r="J25" s="27">
        <v>1083440236.79</v>
      </c>
      <c r="K25" s="27" t="s">
        <v>76</v>
      </c>
      <c r="L25" s="27"/>
      <c r="M25" s="27">
        <v>-5320236.79</v>
      </c>
      <c r="N25" s="27">
        <v>0</v>
      </c>
      <c r="O25" s="28">
        <v>1083440236.79</v>
      </c>
    </row>
    <row r="26" spans="1:15" x14ac:dyDescent="0.25">
      <c r="A26" s="21" t="s">
        <v>3</v>
      </c>
      <c r="B26" s="21" t="s">
        <v>77</v>
      </c>
      <c r="C26" s="22" t="s">
        <v>78</v>
      </c>
      <c r="D26" s="22" t="s">
        <v>79</v>
      </c>
      <c r="E26" s="27">
        <v>13500000</v>
      </c>
      <c r="F26" s="27">
        <v>0</v>
      </c>
      <c r="G26" s="27">
        <v>0</v>
      </c>
      <c r="H26" s="27">
        <v>13500000</v>
      </c>
      <c r="I26" s="27">
        <v>4111.6499999999996</v>
      </c>
      <c r="J26" s="27">
        <v>11869951.789999999</v>
      </c>
      <c r="K26" s="27" t="s">
        <v>80</v>
      </c>
      <c r="L26" s="27"/>
      <c r="M26" s="27">
        <v>1630048.21</v>
      </c>
      <c r="N26" s="27">
        <v>0</v>
      </c>
      <c r="O26" s="28">
        <v>11869951.789999999</v>
      </c>
    </row>
    <row r="27" spans="1:15" x14ac:dyDescent="0.25">
      <c r="A27" s="21" t="s">
        <v>3</v>
      </c>
      <c r="B27" s="21" t="s">
        <v>81</v>
      </c>
      <c r="C27" s="22" t="s">
        <v>82</v>
      </c>
      <c r="D27" s="22" t="s">
        <v>83</v>
      </c>
      <c r="E27" s="27">
        <v>13500000</v>
      </c>
      <c r="F27" s="27">
        <v>0</v>
      </c>
      <c r="G27" s="27">
        <v>0</v>
      </c>
      <c r="H27" s="27">
        <v>13500000</v>
      </c>
      <c r="I27" s="27">
        <v>4111.6499999999996</v>
      </c>
      <c r="J27" s="27">
        <v>11869951.789999999</v>
      </c>
      <c r="K27" s="27" t="s">
        <v>80</v>
      </c>
      <c r="L27" s="27"/>
      <c r="M27" s="27">
        <v>1630048.21</v>
      </c>
      <c r="N27" s="27">
        <v>0</v>
      </c>
      <c r="O27" s="28">
        <v>11869951.789999999</v>
      </c>
    </row>
    <row r="28" spans="1:15" x14ac:dyDescent="0.25">
      <c r="A28" s="21" t="s">
        <v>3</v>
      </c>
      <c r="B28" s="21" t="s">
        <v>84</v>
      </c>
      <c r="C28" s="22" t="s">
        <v>85</v>
      </c>
      <c r="D28" s="22" t="s">
        <v>86</v>
      </c>
      <c r="E28" s="27">
        <v>0</v>
      </c>
      <c r="F28" s="27">
        <v>0</v>
      </c>
      <c r="G28" s="27">
        <v>1044120000</v>
      </c>
      <c r="H28" s="27">
        <v>1044120000</v>
      </c>
      <c r="I28" s="27">
        <v>0</v>
      </c>
      <c r="J28" s="27">
        <v>1044120000</v>
      </c>
      <c r="K28" s="27">
        <v>100</v>
      </c>
      <c r="L28" s="27"/>
      <c r="M28" s="27">
        <v>0</v>
      </c>
      <c r="N28" s="27">
        <v>0</v>
      </c>
      <c r="O28" s="28">
        <v>1044120000</v>
      </c>
    </row>
    <row r="29" spans="1:15" ht="15.75" thickBot="1" x14ac:dyDescent="0.3">
      <c r="A29" s="21" t="s">
        <v>3</v>
      </c>
      <c r="B29" s="21" t="s">
        <v>87</v>
      </c>
      <c r="C29" s="23" t="s">
        <v>88</v>
      </c>
      <c r="D29" s="23" t="s">
        <v>89</v>
      </c>
      <c r="E29" s="29">
        <v>20500000</v>
      </c>
      <c r="F29" s="29">
        <v>0</v>
      </c>
      <c r="G29" s="29">
        <v>0</v>
      </c>
      <c r="H29" s="29">
        <v>20500000</v>
      </c>
      <c r="I29" s="29">
        <v>25041330</v>
      </c>
      <c r="J29" s="29">
        <v>27450285</v>
      </c>
      <c r="K29" s="29" t="s">
        <v>90</v>
      </c>
      <c r="L29" s="29"/>
      <c r="M29" s="29">
        <v>-6950285</v>
      </c>
      <c r="N29" s="29">
        <v>0</v>
      </c>
      <c r="O29" s="30">
        <v>27450285</v>
      </c>
    </row>
    <row r="30" spans="1:15" x14ac:dyDescent="0.2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5:15" x14ac:dyDescent="0.2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5:15" x14ac:dyDescent="0.2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5:15" x14ac:dyDescent="0.2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5:15" x14ac:dyDescent="0.2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5:15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5:15" x14ac:dyDescent="0.2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5:15" x14ac:dyDescent="0.2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5:15" x14ac:dyDescent="0.2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5:15" x14ac:dyDescent="0.2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5:15" x14ac:dyDescent="0.2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5:15" x14ac:dyDescent="0.2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</sheetData>
  <pageMargins left="0.75" right="0.75" top="1" bottom="1" header="0.5" footer="0.5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/>
  <dimension ref="A1:O43"/>
  <sheetViews>
    <sheetView showGridLines="0" workbookViewId="0">
      <selection activeCell="G36" sqref="G36"/>
    </sheetView>
  </sheetViews>
  <sheetFormatPr baseColWidth="10" defaultRowHeight="15" x14ac:dyDescent="0.25"/>
  <cols>
    <col min="1" max="1" width="45.7109375" bestFit="1" customWidth="1"/>
    <col min="2" max="2" width="36.140625" bestFit="1" customWidth="1"/>
    <col min="3" max="3" width="45.7109375" bestFit="1" customWidth="1"/>
    <col min="4" max="4" width="42" bestFit="1" customWidth="1"/>
    <col min="5" max="5" width="19.42578125" bestFit="1" customWidth="1"/>
    <col min="6" max="6" width="23" hidden="1" customWidth="1"/>
    <col min="7" max="7" width="28" bestFit="1" customWidth="1"/>
    <col min="8" max="8" width="23.7109375" bestFit="1" customWidth="1"/>
    <col min="9" max="9" width="19.140625" hidden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x14ac:dyDescent="0.25">
      <c r="A1" s="1" t="s">
        <v>279</v>
      </c>
      <c r="B1" s="26" t="s">
        <v>1</v>
      </c>
      <c r="C1" s="2" t="s">
        <v>280</v>
      </c>
    </row>
    <row r="2" spans="1:15" x14ac:dyDescent="0.25">
      <c r="A2" s="3" t="s">
        <v>281</v>
      </c>
      <c r="B2" s="4"/>
      <c r="C2" s="5"/>
    </row>
    <row r="3" spans="1:15" x14ac:dyDescent="0.25">
      <c r="A3">
        <f>COUNTA(A11:A31)+11</f>
        <v>31</v>
      </c>
      <c r="B3" s="6"/>
    </row>
    <row r="4" spans="1:15" x14ac:dyDescent="0.25">
      <c r="A4" s="5" t="s">
        <v>282</v>
      </c>
      <c r="B4" s="4"/>
      <c r="C4" s="5"/>
    </row>
    <row r="5" spans="1:15" x14ac:dyDescent="0.25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9" t="s">
        <v>5</v>
      </c>
      <c r="B6" s="10"/>
      <c r="C6" s="9">
        <v>2</v>
      </c>
      <c r="F6">
        <v>2</v>
      </c>
    </row>
    <row r="7" spans="1:15" ht="23.25" x14ac:dyDescent="0.35">
      <c r="A7" s="25" t="s">
        <v>301</v>
      </c>
      <c r="B7" s="9" t="s">
        <v>6</v>
      </c>
      <c r="C7" t="str">
        <f>MID(A8,FIND(" ",A8,15)+1,FIND(":",A8,FIND(" ",A8,15))-FIND(" ",A8,15)-1)</f>
        <v>CB-0101</v>
      </c>
      <c r="D7" t="str">
        <f>MID(B8,23,2)</f>
        <v>12</v>
      </c>
      <c r="E7" s="3" t="s">
        <v>281</v>
      </c>
      <c r="F7" s="3" t="s">
        <v>7</v>
      </c>
      <c r="G7" t="str">
        <f>MID(A8,FIND(" ",A8,14)+1,7)</f>
        <v>CB-0101</v>
      </c>
      <c r="H7" t="s">
        <v>8</v>
      </c>
    </row>
    <row r="8" spans="1:15" ht="21" x14ac:dyDescent="0.25">
      <c r="A8" s="9" t="s">
        <v>9</v>
      </c>
      <c r="B8" s="9" t="s">
        <v>10</v>
      </c>
      <c r="D8" t="str">
        <f>MID(A7,7,150)</f>
        <v>DL CIUDAD BOLIVAR.</v>
      </c>
      <c r="E8" t="s">
        <v>8</v>
      </c>
    </row>
    <row r="9" spans="1:15" x14ac:dyDescent="0.25">
      <c r="A9" s="9" t="s">
        <v>283</v>
      </c>
      <c r="B9" s="9" t="s">
        <v>12</v>
      </c>
    </row>
    <row r="10" spans="1:15" x14ac:dyDescent="0.25">
      <c r="A10" s="5"/>
      <c r="B10" s="4"/>
      <c r="C10" s="5"/>
    </row>
    <row r="11" spans="1:15" ht="15.75" thickBot="1" x14ac:dyDescent="0.3">
      <c r="A11" s="11"/>
      <c r="B11" s="12"/>
      <c r="C11" s="11"/>
    </row>
    <row r="12" spans="1:15" ht="22.5" x14ac:dyDescent="0.25">
      <c r="A12" s="13" t="s">
        <v>13</v>
      </c>
      <c r="B12" s="14" t="s">
        <v>14</v>
      </c>
      <c r="C12" s="15" t="s">
        <v>15</v>
      </c>
      <c r="D12" s="14" t="s">
        <v>16</v>
      </c>
      <c r="E12" s="15" t="s">
        <v>17</v>
      </c>
      <c r="F12" s="14" t="s">
        <v>18</v>
      </c>
      <c r="G12" s="14" t="s">
        <v>19</v>
      </c>
      <c r="H12" s="14" t="s">
        <v>20</v>
      </c>
      <c r="I12" s="14" t="s">
        <v>21</v>
      </c>
      <c r="J12" s="15" t="s">
        <v>22</v>
      </c>
      <c r="K12" s="14" t="s">
        <v>23</v>
      </c>
      <c r="L12" s="14"/>
      <c r="M12" s="15" t="s">
        <v>24</v>
      </c>
      <c r="N12" s="14" t="s">
        <v>25</v>
      </c>
      <c r="O12" s="16"/>
    </row>
    <row r="13" spans="1:15" x14ac:dyDescent="0.25">
      <c r="A13" s="17" t="s">
        <v>26</v>
      </c>
      <c r="B13" s="18"/>
      <c r="C13" s="19" t="s">
        <v>27</v>
      </c>
      <c r="D13" s="19" t="s">
        <v>28</v>
      </c>
      <c r="E13" s="19" t="s">
        <v>29</v>
      </c>
      <c r="F13" s="19" t="s">
        <v>30</v>
      </c>
      <c r="G13" s="19" t="s">
        <v>31</v>
      </c>
      <c r="H13" s="19" t="s">
        <v>32</v>
      </c>
      <c r="I13" s="19" t="s">
        <v>19</v>
      </c>
      <c r="J13" s="19" t="s">
        <v>20</v>
      </c>
      <c r="K13" s="19" t="s">
        <v>33</v>
      </c>
      <c r="L13" s="19"/>
      <c r="M13" s="19" t="s">
        <v>34</v>
      </c>
      <c r="N13" s="19" t="s">
        <v>35</v>
      </c>
      <c r="O13" s="20" t="s">
        <v>36</v>
      </c>
    </row>
    <row r="14" spans="1:15" x14ac:dyDescent="0.25">
      <c r="A14" s="21" t="s">
        <v>281</v>
      </c>
      <c r="B14" s="21" t="s">
        <v>37</v>
      </c>
      <c r="C14" s="22" t="s">
        <v>38</v>
      </c>
      <c r="D14" s="22" t="s">
        <v>39</v>
      </c>
      <c r="E14" s="27">
        <v>77141502000</v>
      </c>
      <c r="F14" s="27">
        <v>0</v>
      </c>
      <c r="G14" s="27">
        <v>21353887476</v>
      </c>
      <c r="H14" s="27">
        <v>98495389476</v>
      </c>
      <c r="I14" s="27">
        <v>20543873891.349998</v>
      </c>
      <c r="J14" s="27">
        <v>106065080914.77</v>
      </c>
      <c r="K14" s="27" t="s">
        <v>284</v>
      </c>
      <c r="L14" s="27"/>
      <c r="M14" s="27">
        <v>-7569691438.7700005</v>
      </c>
      <c r="N14" s="27">
        <v>0</v>
      </c>
      <c r="O14" s="28">
        <v>106065080914.77</v>
      </c>
    </row>
    <row r="15" spans="1:15" x14ac:dyDescent="0.25">
      <c r="A15" s="21" t="s">
        <v>281</v>
      </c>
      <c r="B15" s="21" t="s">
        <v>41</v>
      </c>
      <c r="C15" s="22" t="s">
        <v>42</v>
      </c>
      <c r="D15" s="22" t="s">
        <v>43</v>
      </c>
      <c r="E15" s="27">
        <v>91286000</v>
      </c>
      <c r="F15" s="27">
        <v>0</v>
      </c>
      <c r="G15" s="27">
        <v>500000000</v>
      </c>
      <c r="H15" s="27">
        <v>591286000</v>
      </c>
      <c r="I15" s="27">
        <v>729847085.01999998</v>
      </c>
      <c r="J15" s="27">
        <v>1352329877.28</v>
      </c>
      <c r="K15" s="27" t="s">
        <v>285</v>
      </c>
      <c r="L15" s="27"/>
      <c r="M15" s="27">
        <v>-761043877.27999997</v>
      </c>
      <c r="N15" s="27">
        <v>0</v>
      </c>
      <c r="O15" s="28">
        <v>1352329877.28</v>
      </c>
    </row>
    <row r="16" spans="1:15" x14ac:dyDescent="0.25">
      <c r="A16" s="21" t="s">
        <v>281</v>
      </c>
      <c r="B16" s="21" t="s">
        <v>45</v>
      </c>
      <c r="C16" s="22" t="s">
        <v>46</v>
      </c>
      <c r="D16" s="22" t="s">
        <v>47</v>
      </c>
      <c r="E16" s="27">
        <v>91286000</v>
      </c>
      <c r="F16" s="27">
        <v>0</v>
      </c>
      <c r="G16" s="27">
        <v>500000000</v>
      </c>
      <c r="H16" s="27">
        <v>591286000</v>
      </c>
      <c r="I16" s="27">
        <v>729847085.01999998</v>
      </c>
      <c r="J16" s="27">
        <v>1352329877.28</v>
      </c>
      <c r="K16" s="27" t="s">
        <v>285</v>
      </c>
      <c r="L16" s="27"/>
      <c r="M16" s="27">
        <v>-761043877.27999997</v>
      </c>
      <c r="N16" s="27">
        <v>0</v>
      </c>
      <c r="O16" s="28">
        <v>1352329877.28</v>
      </c>
    </row>
    <row r="17" spans="1:15" x14ac:dyDescent="0.25">
      <c r="A17" s="21" t="s">
        <v>281</v>
      </c>
      <c r="B17" s="21" t="s">
        <v>48</v>
      </c>
      <c r="C17" s="22" t="s">
        <v>49</v>
      </c>
      <c r="D17" s="22" t="s">
        <v>50</v>
      </c>
      <c r="E17" s="27">
        <v>66000000</v>
      </c>
      <c r="F17" s="27">
        <v>0</v>
      </c>
      <c r="G17" s="27">
        <v>0</v>
      </c>
      <c r="H17" s="27">
        <v>66000000</v>
      </c>
      <c r="I17" s="27">
        <v>5095179.38</v>
      </c>
      <c r="J17" s="27">
        <v>66274986.340000004</v>
      </c>
      <c r="K17" s="27" t="s">
        <v>286</v>
      </c>
      <c r="L17" s="27"/>
      <c r="M17" s="27">
        <v>-274986.34000000003</v>
      </c>
      <c r="N17" s="27">
        <v>0</v>
      </c>
      <c r="O17" s="28">
        <v>66274986.340000004</v>
      </c>
    </row>
    <row r="18" spans="1:15" x14ac:dyDescent="0.25">
      <c r="A18" s="21" t="s">
        <v>281</v>
      </c>
      <c r="B18" s="21" t="s">
        <v>52</v>
      </c>
      <c r="C18" s="22" t="s">
        <v>53</v>
      </c>
      <c r="D18" s="22" t="s">
        <v>54</v>
      </c>
      <c r="E18" s="27">
        <v>8000000</v>
      </c>
      <c r="F18" s="27">
        <v>0</v>
      </c>
      <c r="G18" s="27">
        <v>500000000</v>
      </c>
      <c r="H18" s="27">
        <v>508000000</v>
      </c>
      <c r="I18" s="27">
        <v>0</v>
      </c>
      <c r="J18" s="27">
        <v>501179000</v>
      </c>
      <c r="K18" s="27" t="s">
        <v>287</v>
      </c>
      <c r="L18" s="27"/>
      <c r="M18" s="27">
        <v>6821000</v>
      </c>
      <c r="N18" s="27">
        <v>0</v>
      </c>
      <c r="O18" s="28">
        <v>501179000</v>
      </c>
    </row>
    <row r="19" spans="1:15" x14ac:dyDescent="0.25">
      <c r="A19" s="21" t="s">
        <v>281</v>
      </c>
      <c r="B19" s="21" t="s">
        <v>55</v>
      </c>
      <c r="C19" s="22" t="s">
        <v>56</v>
      </c>
      <c r="D19" s="22" t="s">
        <v>57</v>
      </c>
      <c r="E19" s="27">
        <v>8000000</v>
      </c>
      <c r="F19" s="27">
        <v>0</v>
      </c>
      <c r="G19" s="27">
        <v>0</v>
      </c>
      <c r="H19" s="27">
        <v>8000000</v>
      </c>
      <c r="I19" s="27">
        <v>0</v>
      </c>
      <c r="J19" s="27">
        <v>1179000</v>
      </c>
      <c r="K19" s="27" t="s">
        <v>288</v>
      </c>
      <c r="L19" s="27"/>
      <c r="M19" s="27">
        <v>6821000</v>
      </c>
      <c r="N19" s="27">
        <v>0</v>
      </c>
      <c r="O19" s="28">
        <v>1179000</v>
      </c>
    </row>
    <row r="20" spans="1:15" x14ac:dyDescent="0.25">
      <c r="A20" s="21" t="s">
        <v>281</v>
      </c>
      <c r="B20" s="21" t="s">
        <v>266</v>
      </c>
      <c r="C20" s="22" t="s">
        <v>267</v>
      </c>
      <c r="D20" s="22" t="s">
        <v>268</v>
      </c>
      <c r="E20" s="27">
        <v>0</v>
      </c>
      <c r="F20" s="27">
        <v>0</v>
      </c>
      <c r="G20" s="27">
        <v>500000000</v>
      </c>
      <c r="H20" s="27">
        <v>500000000</v>
      </c>
      <c r="I20" s="27">
        <v>0</v>
      </c>
      <c r="J20" s="27">
        <v>500000000</v>
      </c>
      <c r="K20" s="27">
        <v>100</v>
      </c>
      <c r="L20" s="27"/>
      <c r="M20" s="27">
        <v>0</v>
      </c>
      <c r="N20" s="27">
        <v>0</v>
      </c>
      <c r="O20" s="28">
        <v>500000000</v>
      </c>
    </row>
    <row r="21" spans="1:15" x14ac:dyDescent="0.25">
      <c r="A21" s="21" t="s">
        <v>281</v>
      </c>
      <c r="B21" s="21" t="s">
        <v>58</v>
      </c>
      <c r="C21" s="22" t="s">
        <v>59</v>
      </c>
      <c r="D21" s="22" t="s">
        <v>60</v>
      </c>
      <c r="E21" s="27">
        <v>17286000</v>
      </c>
      <c r="F21" s="27">
        <v>0</v>
      </c>
      <c r="G21" s="27">
        <v>0</v>
      </c>
      <c r="H21" s="27">
        <v>17286000</v>
      </c>
      <c r="I21" s="27">
        <v>724751905.63999999</v>
      </c>
      <c r="J21" s="27">
        <v>784875890.94000006</v>
      </c>
      <c r="K21" s="27">
        <v>4540.5200000000004</v>
      </c>
      <c r="L21" s="27"/>
      <c r="M21" s="27">
        <v>-767589890.94000006</v>
      </c>
      <c r="N21" s="27">
        <v>0</v>
      </c>
      <c r="O21" s="28">
        <v>784875890.94000006</v>
      </c>
    </row>
    <row r="22" spans="1:15" x14ac:dyDescent="0.25">
      <c r="A22" s="21" t="s">
        <v>281</v>
      </c>
      <c r="B22" s="21" t="s">
        <v>61</v>
      </c>
      <c r="C22" s="22" t="s">
        <v>62</v>
      </c>
      <c r="D22" s="22" t="s">
        <v>63</v>
      </c>
      <c r="E22" s="27">
        <v>76850216000</v>
      </c>
      <c r="F22" s="27">
        <v>0</v>
      </c>
      <c r="G22" s="27">
        <v>0</v>
      </c>
      <c r="H22" s="27">
        <v>76850216000</v>
      </c>
      <c r="I22" s="27">
        <v>19212554000</v>
      </c>
      <c r="J22" s="27">
        <v>82452676223</v>
      </c>
      <c r="K22" s="27" t="s">
        <v>289</v>
      </c>
      <c r="L22" s="27"/>
      <c r="M22" s="27">
        <v>-5602460223</v>
      </c>
      <c r="N22" s="27">
        <v>0</v>
      </c>
      <c r="O22" s="28">
        <v>82452676223</v>
      </c>
    </row>
    <row r="23" spans="1:15" x14ac:dyDescent="0.25">
      <c r="A23" s="21" t="s">
        <v>281</v>
      </c>
      <c r="B23" s="21" t="s">
        <v>64</v>
      </c>
      <c r="C23" s="22" t="s">
        <v>65</v>
      </c>
      <c r="D23" s="22" t="s">
        <v>66</v>
      </c>
      <c r="E23" s="27">
        <v>76850216000</v>
      </c>
      <c r="F23" s="27">
        <v>0</v>
      </c>
      <c r="G23" s="27">
        <v>0</v>
      </c>
      <c r="H23" s="27">
        <v>76850216000</v>
      </c>
      <c r="I23" s="27">
        <v>19212554000</v>
      </c>
      <c r="J23" s="27">
        <v>82452676223</v>
      </c>
      <c r="K23" s="27" t="s">
        <v>289</v>
      </c>
      <c r="L23" s="27"/>
      <c r="M23" s="27">
        <v>-5602460223</v>
      </c>
      <c r="N23" s="27">
        <v>0</v>
      </c>
      <c r="O23" s="28">
        <v>82452676223</v>
      </c>
    </row>
    <row r="24" spans="1:15" x14ac:dyDescent="0.25">
      <c r="A24" s="21" t="s">
        <v>281</v>
      </c>
      <c r="B24" s="21" t="s">
        <v>67</v>
      </c>
      <c r="C24" s="22" t="s">
        <v>68</v>
      </c>
      <c r="D24" s="22" t="s">
        <v>69</v>
      </c>
      <c r="E24" s="27">
        <v>76850216000</v>
      </c>
      <c r="F24" s="27">
        <v>0</v>
      </c>
      <c r="G24" s="27">
        <v>0</v>
      </c>
      <c r="H24" s="27">
        <v>76850216000</v>
      </c>
      <c r="I24" s="27">
        <v>19212554000</v>
      </c>
      <c r="J24" s="27">
        <v>82452676223</v>
      </c>
      <c r="K24" s="27" t="s">
        <v>289</v>
      </c>
      <c r="L24" s="27"/>
      <c r="M24" s="27">
        <v>-5602460223</v>
      </c>
      <c r="N24" s="27">
        <v>0</v>
      </c>
      <c r="O24" s="28">
        <v>82452676223</v>
      </c>
    </row>
    <row r="25" spans="1:15" x14ac:dyDescent="0.25">
      <c r="A25" s="21" t="s">
        <v>281</v>
      </c>
      <c r="B25" s="21" t="s">
        <v>70</v>
      </c>
      <c r="C25" s="22" t="s">
        <v>71</v>
      </c>
      <c r="D25" s="22" t="s">
        <v>72</v>
      </c>
      <c r="E25" s="27">
        <v>76850216000</v>
      </c>
      <c r="F25" s="27">
        <v>0</v>
      </c>
      <c r="G25" s="27">
        <v>0</v>
      </c>
      <c r="H25" s="27">
        <v>76850216000</v>
      </c>
      <c r="I25" s="27">
        <v>19212554000</v>
      </c>
      <c r="J25" s="27">
        <v>82452676223</v>
      </c>
      <c r="K25" s="27" t="s">
        <v>289</v>
      </c>
      <c r="L25" s="27"/>
      <c r="M25" s="27">
        <v>-5602460223</v>
      </c>
      <c r="N25" s="27">
        <v>0</v>
      </c>
      <c r="O25" s="28">
        <v>82452676223</v>
      </c>
    </row>
    <row r="26" spans="1:15" x14ac:dyDescent="0.25">
      <c r="A26" s="21" t="s">
        <v>281</v>
      </c>
      <c r="B26" s="21" t="s">
        <v>73</v>
      </c>
      <c r="C26" s="22" t="s">
        <v>74</v>
      </c>
      <c r="D26" s="22" t="s">
        <v>75</v>
      </c>
      <c r="E26" s="27">
        <v>200000000</v>
      </c>
      <c r="F26" s="27">
        <v>0</v>
      </c>
      <c r="G26" s="27">
        <v>20853887476</v>
      </c>
      <c r="H26" s="27">
        <v>21053887476</v>
      </c>
      <c r="I26" s="27">
        <v>601472806.33000004</v>
      </c>
      <c r="J26" s="27">
        <v>22260074814.490002</v>
      </c>
      <c r="K26" s="27" t="s">
        <v>290</v>
      </c>
      <c r="L26" s="27"/>
      <c r="M26" s="27">
        <v>-1206187338.49</v>
      </c>
      <c r="N26" s="27">
        <v>0</v>
      </c>
      <c r="O26" s="28">
        <v>22260074814.490002</v>
      </c>
    </row>
    <row r="27" spans="1:15" x14ac:dyDescent="0.25">
      <c r="A27" s="21" t="s">
        <v>281</v>
      </c>
      <c r="B27" s="21" t="s">
        <v>101</v>
      </c>
      <c r="C27" s="22" t="s">
        <v>102</v>
      </c>
      <c r="D27" s="22" t="s">
        <v>103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30269815</v>
      </c>
      <c r="K27" s="27">
        <v>0</v>
      </c>
      <c r="L27" s="27"/>
      <c r="M27" s="27">
        <v>-30269815</v>
      </c>
      <c r="N27" s="27">
        <v>0</v>
      </c>
      <c r="O27" s="28">
        <v>30269815</v>
      </c>
    </row>
    <row r="28" spans="1:15" x14ac:dyDescent="0.25">
      <c r="A28" s="21" t="s">
        <v>281</v>
      </c>
      <c r="B28" s="21" t="s">
        <v>105</v>
      </c>
      <c r="C28" s="22" t="s">
        <v>106</v>
      </c>
      <c r="D28" s="22" t="s">
        <v>107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30269815</v>
      </c>
      <c r="K28" s="27">
        <v>0</v>
      </c>
      <c r="L28" s="27"/>
      <c r="M28" s="27">
        <v>-30269815</v>
      </c>
      <c r="N28" s="27">
        <v>0</v>
      </c>
      <c r="O28" s="28">
        <v>30269815</v>
      </c>
    </row>
    <row r="29" spans="1:15" x14ac:dyDescent="0.25">
      <c r="A29" s="21" t="s">
        <v>281</v>
      </c>
      <c r="B29" s="21" t="s">
        <v>77</v>
      </c>
      <c r="C29" s="22" t="s">
        <v>78</v>
      </c>
      <c r="D29" s="22" t="s">
        <v>79</v>
      </c>
      <c r="E29" s="27">
        <v>200000000</v>
      </c>
      <c r="F29" s="27">
        <v>0</v>
      </c>
      <c r="G29" s="27">
        <v>0</v>
      </c>
      <c r="H29" s="27">
        <v>200000000</v>
      </c>
      <c r="I29" s="27">
        <v>601472806.33000004</v>
      </c>
      <c r="J29" s="27">
        <v>1375917523.49</v>
      </c>
      <c r="K29" s="27" t="s">
        <v>291</v>
      </c>
      <c r="L29" s="27"/>
      <c r="M29" s="27">
        <v>-1175917523.49</v>
      </c>
      <c r="N29" s="27">
        <v>0</v>
      </c>
      <c r="O29" s="28">
        <v>1375917523.49</v>
      </c>
    </row>
    <row r="30" spans="1:15" x14ac:dyDescent="0.25">
      <c r="A30" s="21" t="s">
        <v>281</v>
      </c>
      <c r="B30" s="21" t="s">
        <v>81</v>
      </c>
      <c r="C30" s="22" t="s">
        <v>82</v>
      </c>
      <c r="D30" s="22" t="s">
        <v>83</v>
      </c>
      <c r="E30" s="27">
        <v>200000000</v>
      </c>
      <c r="F30" s="27">
        <v>0</v>
      </c>
      <c r="G30" s="27">
        <v>0</v>
      </c>
      <c r="H30" s="27">
        <v>200000000</v>
      </c>
      <c r="I30" s="27">
        <v>601472806.33000004</v>
      </c>
      <c r="J30" s="27">
        <v>1375917523.49</v>
      </c>
      <c r="K30" s="27" t="s">
        <v>291</v>
      </c>
      <c r="L30" s="27"/>
      <c r="M30" s="27">
        <v>-1175917523.49</v>
      </c>
      <c r="N30" s="27">
        <v>0</v>
      </c>
      <c r="O30" s="28">
        <v>1375917523.49</v>
      </c>
    </row>
    <row r="31" spans="1:15" ht="15.75" thickBot="1" x14ac:dyDescent="0.3">
      <c r="A31" s="21" t="s">
        <v>281</v>
      </c>
      <c r="B31" s="21" t="s">
        <v>84</v>
      </c>
      <c r="C31" s="23" t="s">
        <v>85</v>
      </c>
      <c r="D31" s="23" t="s">
        <v>86</v>
      </c>
      <c r="E31" s="29">
        <v>0</v>
      </c>
      <c r="F31" s="29">
        <v>0</v>
      </c>
      <c r="G31" s="29">
        <v>20853887476</v>
      </c>
      <c r="H31" s="29">
        <v>20853887476</v>
      </c>
      <c r="I31" s="29">
        <v>0</v>
      </c>
      <c r="J31" s="29">
        <v>20853887476</v>
      </c>
      <c r="K31" s="29">
        <v>100</v>
      </c>
      <c r="L31" s="29"/>
      <c r="M31" s="29">
        <v>0</v>
      </c>
      <c r="N31" s="29">
        <v>0</v>
      </c>
      <c r="O31" s="30">
        <v>20853887476</v>
      </c>
    </row>
    <row r="32" spans="1:15" x14ac:dyDescent="0.2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5:15" x14ac:dyDescent="0.2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5:15" x14ac:dyDescent="0.2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5:15" x14ac:dyDescent="0.2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5:15" x14ac:dyDescent="0.2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5:15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5:15" x14ac:dyDescent="0.2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5:15" x14ac:dyDescent="0.2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5:15" x14ac:dyDescent="0.2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5:15" x14ac:dyDescent="0.2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5:15" x14ac:dyDescent="0.2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5:15" x14ac:dyDescent="0.2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/>
  <dimension ref="A1:O43"/>
  <sheetViews>
    <sheetView showGridLines="0" workbookViewId="0">
      <selection activeCell="C7" sqref="C7"/>
    </sheetView>
  </sheetViews>
  <sheetFormatPr baseColWidth="10" defaultRowHeight="15" x14ac:dyDescent="0.25"/>
  <cols>
    <col min="1" max="1" width="45.7109375" bestFit="1" customWidth="1"/>
    <col min="2" max="2" width="36.140625" bestFit="1" customWidth="1"/>
    <col min="3" max="3" width="45.7109375" bestFit="1" customWidth="1"/>
    <col min="4" max="4" width="42" bestFit="1" customWidth="1"/>
    <col min="5" max="5" width="19.42578125" bestFit="1" customWidth="1"/>
    <col min="6" max="6" width="23" hidden="1" customWidth="1"/>
    <col min="7" max="7" width="28" bestFit="1" customWidth="1"/>
    <col min="8" max="8" width="23.7109375" bestFit="1" customWidth="1"/>
    <col min="9" max="9" width="19.140625" hidden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x14ac:dyDescent="0.25">
      <c r="A1" s="1" t="s">
        <v>292</v>
      </c>
      <c r="B1" s="26" t="s">
        <v>1</v>
      </c>
      <c r="C1" s="2" t="s">
        <v>293</v>
      </c>
    </row>
    <row r="2" spans="1:15" x14ac:dyDescent="0.25">
      <c r="A2" s="3" t="s">
        <v>294</v>
      </c>
      <c r="B2" s="4"/>
      <c r="C2" s="5"/>
    </row>
    <row r="3" spans="1:15" x14ac:dyDescent="0.25">
      <c r="A3">
        <f>COUNTA(A11:A29)+11</f>
        <v>29</v>
      </c>
      <c r="B3" s="6"/>
    </row>
    <row r="4" spans="1:15" x14ac:dyDescent="0.25">
      <c r="A4" s="5" t="s">
        <v>295</v>
      </c>
      <c r="B4" s="4"/>
      <c r="C4" s="5"/>
    </row>
    <row r="5" spans="1:15" x14ac:dyDescent="0.25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9" t="s">
        <v>5</v>
      </c>
      <c r="B6" s="10"/>
      <c r="C6" s="9">
        <v>2</v>
      </c>
      <c r="F6">
        <v>2</v>
      </c>
    </row>
    <row r="7" spans="1:15" ht="23.25" x14ac:dyDescent="0.35">
      <c r="A7" s="25" t="s">
        <v>300</v>
      </c>
      <c r="B7" s="9" t="s">
        <v>6</v>
      </c>
      <c r="C7" t="str">
        <f>MID(A8,FIND(" ",A8,15)+1,FIND(":",A8,FIND(" ",A8,15))-FIND(" ",A8,15)-1)</f>
        <v>CB-0101</v>
      </c>
      <c r="D7" t="str">
        <f>MID(B8,23,2)</f>
        <v>12</v>
      </c>
      <c r="E7" s="3" t="s">
        <v>294</v>
      </c>
      <c r="F7" s="3" t="s">
        <v>7</v>
      </c>
      <c r="G7" t="str">
        <f>MID(A8,FIND(" ",A8,14)+1,7)</f>
        <v>CB-0101</v>
      </c>
      <c r="H7" t="s">
        <v>8</v>
      </c>
    </row>
    <row r="8" spans="1:15" ht="21" x14ac:dyDescent="0.25">
      <c r="A8" s="9" t="s">
        <v>9</v>
      </c>
      <c r="B8" s="9" t="s">
        <v>10</v>
      </c>
      <c r="D8" t="str">
        <f>MID(A7,7,150)</f>
        <v>DL SUMAPAZ.</v>
      </c>
      <c r="E8" t="s">
        <v>8</v>
      </c>
    </row>
    <row r="9" spans="1:15" x14ac:dyDescent="0.25">
      <c r="A9" s="9" t="s">
        <v>296</v>
      </c>
      <c r="B9" s="9" t="s">
        <v>12</v>
      </c>
    </row>
    <row r="10" spans="1:15" x14ac:dyDescent="0.25">
      <c r="A10" s="5"/>
      <c r="B10" s="4"/>
      <c r="C10" s="5"/>
    </row>
    <row r="11" spans="1:15" ht="15.75" thickBot="1" x14ac:dyDescent="0.3">
      <c r="A11" s="11"/>
      <c r="B11" s="12"/>
      <c r="C11" s="11"/>
    </row>
    <row r="12" spans="1:15" ht="22.5" x14ac:dyDescent="0.25">
      <c r="A12" s="13" t="s">
        <v>13</v>
      </c>
      <c r="B12" s="14" t="s">
        <v>14</v>
      </c>
      <c r="C12" s="15" t="s">
        <v>15</v>
      </c>
      <c r="D12" s="14" t="s">
        <v>16</v>
      </c>
      <c r="E12" s="15" t="s">
        <v>17</v>
      </c>
      <c r="F12" s="14" t="s">
        <v>18</v>
      </c>
      <c r="G12" s="14" t="s">
        <v>19</v>
      </c>
      <c r="H12" s="14" t="s">
        <v>20</v>
      </c>
      <c r="I12" s="14" t="s">
        <v>21</v>
      </c>
      <c r="J12" s="15" t="s">
        <v>22</v>
      </c>
      <c r="K12" s="14" t="s">
        <v>23</v>
      </c>
      <c r="L12" s="14"/>
      <c r="M12" s="15" t="s">
        <v>24</v>
      </c>
      <c r="N12" s="14" t="s">
        <v>25</v>
      </c>
      <c r="O12" s="16"/>
    </row>
    <row r="13" spans="1:15" x14ac:dyDescent="0.25">
      <c r="A13" s="17" t="s">
        <v>26</v>
      </c>
      <c r="B13" s="18"/>
      <c r="C13" s="19" t="s">
        <v>27</v>
      </c>
      <c r="D13" s="19" t="s">
        <v>28</v>
      </c>
      <c r="E13" s="19" t="s">
        <v>29</v>
      </c>
      <c r="F13" s="19" t="s">
        <v>30</v>
      </c>
      <c r="G13" s="19" t="s">
        <v>31</v>
      </c>
      <c r="H13" s="19" t="s">
        <v>32</v>
      </c>
      <c r="I13" s="19" t="s">
        <v>19</v>
      </c>
      <c r="J13" s="19" t="s">
        <v>20</v>
      </c>
      <c r="K13" s="19" t="s">
        <v>33</v>
      </c>
      <c r="L13" s="19"/>
      <c r="M13" s="19" t="s">
        <v>34</v>
      </c>
      <c r="N13" s="19" t="s">
        <v>35</v>
      </c>
      <c r="O13" s="20" t="s">
        <v>36</v>
      </c>
    </row>
    <row r="14" spans="1:15" x14ac:dyDescent="0.25">
      <c r="A14" s="21" t="s">
        <v>294</v>
      </c>
      <c r="B14" s="21" t="s">
        <v>37</v>
      </c>
      <c r="C14" s="22" t="s">
        <v>38</v>
      </c>
      <c r="D14" s="22" t="s">
        <v>39</v>
      </c>
      <c r="E14" s="27">
        <v>19812015000</v>
      </c>
      <c r="F14" s="27">
        <v>0</v>
      </c>
      <c r="G14" s="27">
        <v>0</v>
      </c>
      <c r="H14" s="27">
        <v>19812015000</v>
      </c>
      <c r="I14" s="27">
        <v>4960485084.5299997</v>
      </c>
      <c r="J14" s="27">
        <v>20139332929.939999</v>
      </c>
      <c r="K14" s="27" t="s">
        <v>297</v>
      </c>
      <c r="L14" s="27"/>
      <c r="M14" s="27">
        <v>-327317929.94</v>
      </c>
      <c r="N14" s="27">
        <v>0</v>
      </c>
      <c r="O14" s="28">
        <v>20139332929.939999</v>
      </c>
    </row>
    <row r="15" spans="1:15" x14ac:dyDescent="0.25">
      <c r="A15" s="21" t="s">
        <v>294</v>
      </c>
      <c r="B15" s="21" t="s">
        <v>41</v>
      </c>
      <c r="C15" s="22" t="s">
        <v>42</v>
      </c>
      <c r="D15" s="22" t="s">
        <v>43</v>
      </c>
      <c r="E15" s="27">
        <v>0</v>
      </c>
      <c r="F15" s="27">
        <v>0</v>
      </c>
      <c r="G15" s="27">
        <v>0</v>
      </c>
      <c r="H15" s="27">
        <v>0</v>
      </c>
      <c r="I15" s="27">
        <v>350425.59999999998</v>
      </c>
      <c r="J15" s="27">
        <v>92368650.599999994</v>
      </c>
      <c r="K15" s="27">
        <v>0</v>
      </c>
      <c r="L15" s="27"/>
      <c r="M15" s="27">
        <v>-92368650.599999994</v>
      </c>
      <c r="N15" s="27">
        <v>0</v>
      </c>
      <c r="O15" s="28">
        <v>92368650.599999994</v>
      </c>
    </row>
    <row r="16" spans="1:15" x14ac:dyDescent="0.25">
      <c r="A16" s="21" t="s">
        <v>294</v>
      </c>
      <c r="B16" s="21" t="s">
        <v>45</v>
      </c>
      <c r="C16" s="22" t="s">
        <v>46</v>
      </c>
      <c r="D16" s="22" t="s">
        <v>47</v>
      </c>
      <c r="E16" s="27">
        <v>0</v>
      </c>
      <c r="F16" s="27">
        <v>0</v>
      </c>
      <c r="G16" s="27">
        <v>0</v>
      </c>
      <c r="H16" s="27">
        <v>0</v>
      </c>
      <c r="I16" s="27">
        <v>350425.59999999998</v>
      </c>
      <c r="J16" s="27">
        <v>92368650.599999994</v>
      </c>
      <c r="K16" s="27">
        <v>0</v>
      </c>
      <c r="L16" s="27"/>
      <c r="M16" s="27">
        <v>-92368650.599999994</v>
      </c>
      <c r="N16" s="27">
        <v>0</v>
      </c>
      <c r="O16" s="28">
        <v>92368650.599999994</v>
      </c>
    </row>
    <row r="17" spans="1:15" x14ac:dyDescent="0.25">
      <c r="A17" s="21" t="s">
        <v>294</v>
      </c>
      <c r="B17" s="21" t="s">
        <v>52</v>
      </c>
      <c r="C17" s="22" t="s">
        <v>53</v>
      </c>
      <c r="D17" s="22" t="s">
        <v>54</v>
      </c>
      <c r="E17" s="27">
        <v>0</v>
      </c>
      <c r="F17" s="27">
        <v>0</v>
      </c>
      <c r="G17" s="27">
        <v>0</v>
      </c>
      <c r="H17" s="27">
        <v>0</v>
      </c>
      <c r="I17" s="27">
        <v>350425.59999999998</v>
      </c>
      <c r="J17" s="27">
        <v>91410074.599999994</v>
      </c>
      <c r="K17" s="27">
        <v>0</v>
      </c>
      <c r="L17" s="27"/>
      <c r="M17" s="27">
        <v>-91410074.599999994</v>
      </c>
      <c r="N17" s="27">
        <v>0</v>
      </c>
      <c r="O17" s="28">
        <v>91410074.599999994</v>
      </c>
    </row>
    <row r="18" spans="1:15" x14ac:dyDescent="0.25">
      <c r="A18" s="21" t="s">
        <v>294</v>
      </c>
      <c r="B18" s="21" t="s">
        <v>266</v>
      </c>
      <c r="C18" s="22" t="s">
        <v>267</v>
      </c>
      <c r="D18" s="22" t="s">
        <v>268</v>
      </c>
      <c r="E18" s="27">
        <v>0</v>
      </c>
      <c r="F18" s="27">
        <v>0</v>
      </c>
      <c r="G18" s="27">
        <v>0</v>
      </c>
      <c r="H18" s="27">
        <v>0</v>
      </c>
      <c r="I18" s="27">
        <v>350425.59999999998</v>
      </c>
      <c r="J18" s="27">
        <v>91410074.599999994</v>
      </c>
      <c r="K18" s="27">
        <v>0</v>
      </c>
      <c r="L18" s="27"/>
      <c r="M18" s="27">
        <v>-91410074.599999994</v>
      </c>
      <c r="N18" s="27">
        <v>0</v>
      </c>
      <c r="O18" s="28">
        <v>91410074.599999994</v>
      </c>
    </row>
    <row r="19" spans="1:15" x14ac:dyDescent="0.25">
      <c r="A19" s="21" t="s">
        <v>294</v>
      </c>
      <c r="B19" s="21" t="s">
        <v>58</v>
      </c>
      <c r="C19" s="22" t="s">
        <v>59</v>
      </c>
      <c r="D19" s="22" t="s">
        <v>60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958.57600000000002</v>
      </c>
      <c r="K19" s="27">
        <v>0</v>
      </c>
      <c r="L19" s="27"/>
      <c r="M19" s="27">
        <v>-958.57600000000002</v>
      </c>
      <c r="N19" s="27">
        <v>0</v>
      </c>
      <c r="O19" s="28">
        <v>958.57600000000002</v>
      </c>
    </row>
    <row r="20" spans="1:15" x14ac:dyDescent="0.25">
      <c r="A20" s="21" t="s">
        <v>294</v>
      </c>
      <c r="B20" s="21" t="s">
        <v>61</v>
      </c>
      <c r="C20" s="22" t="s">
        <v>62</v>
      </c>
      <c r="D20" s="22" t="s">
        <v>63</v>
      </c>
      <c r="E20" s="27">
        <v>19792015000</v>
      </c>
      <c r="F20" s="27">
        <v>0</v>
      </c>
      <c r="G20" s="27">
        <v>0</v>
      </c>
      <c r="H20" s="27">
        <v>19792015000</v>
      </c>
      <c r="I20" s="27">
        <v>4948003750</v>
      </c>
      <c r="J20" s="27">
        <v>19792015000</v>
      </c>
      <c r="K20" s="27">
        <v>100</v>
      </c>
      <c r="L20" s="27"/>
      <c r="M20" s="27">
        <v>0</v>
      </c>
      <c r="N20" s="27">
        <v>0</v>
      </c>
      <c r="O20" s="28">
        <v>19792015000</v>
      </c>
    </row>
    <row r="21" spans="1:15" x14ac:dyDescent="0.25">
      <c r="A21" s="21" t="s">
        <v>294</v>
      </c>
      <c r="B21" s="21" t="s">
        <v>64</v>
      </c>
      <c r="C21" s="22" t="s">
        <v>65</v>
      </c>
      <c r="D21" s="22" t="s">
        <v>66</v>
      </c>
      <c r="E21" s="27">
        <v>19792015000</v>
      </c>
      <c r="F21" s="27">
        <v>0</v>
      </c>
      <c r="G21" s="27">
        <v>0</v>
      </c>
      <c r="H21" s="27">
        <v>19792015000</v>
      </c>
      <c r="I21" s="27">
        <v>4948003750</v>
      </c>
      <c r="J21" s="27">
        <v>19792015000</v>
      </c>
      <c r="K21" s="27">
        <v>100</v>
      </c>
      <c r="L21" s="27"/>
      <c r="M21" s="27">
        <v>0</v>
      </c>
      <c r="N21" s="27">
        <v>0</v>
      </c>
      <c r="O21" s="28">
        <v>19792015000</v>
      </c>
    </row>
    <row r="22" spans="1:15" x14ac:dyDescent="0.25">
      <c r="A22" s="21" t="s">
        <v>294</v>
      </c>
      <c r="B22" s="21" t="s">
        <v>67</v>
      </c>
      <c r="C22" s="22" t="s">
        <v>68</v>
      </c>
      <c r="D22" s="22" t="s">
        <v>69</v>
      </c>
      <c r="E22" s="27">
        <v>19792015000</v>
      </c>
      <c r="F22" s="27">
        <v>0</v>
      </c>
      <c r="G22" s="27">
        <v>0</v>
      </c>
      <c r="H22" s="27">
        <v>19792015000</v>
      </c>
      <c r="I22" s="27">
        <v>4948003750</v>
      </c>
      <c r="J22" s="27">
        <v>19792015000</v>
      </c>
      <c r="K22" s="27">
        <v>100</v>
      </c>
      <c r="L22" s="27"/>
      <c r="M22" s="27">
        <v>0</v>
      </c>
      <c r="N22" s="27">
        <v>0</v>
      </c>
      <c r="O22" s="28">
        <v>19792015000</v>
      </c>
    </row>
    <row r="23" spans="1:15" x14ac:dyDescent="0.25">
      <c r="A23" s="21" t="s">
        <v>294</v>
      </c>
      <c r="B23" s="21" t="s">
        <v>70</v>
      </c>
      <c r="C23" s="22" t="s">
        <v>71</v>
      </c>
      <c r="D23" s="22" t="s">
        <v>72</v>
      </c>
      <c r="E23" s="27">
        <v>19792015000</v>
      </c>
      <c r="F23" s="27">
        <v>0</v>
      </c>
      <c r="G23" s="27">
        <v>0</v>
      </c>
      <c r="H23" s="27">
        <v>19792015000</v>
      </c>
      <c r="I23" s="27">
        <v>4948003750</v>
      </c>
      <c r="J23" s="27">
        <v>19792015000</v>
      </c>
      <c r="K23" s="27">
        <v>100</v>
      </c>
      <c r="L23" s="27"/>
      <c r="M23" s="27">
        <v>0</v>
      </c>
      <c r="N23" s="27">
        <v>0</v>
      </c>
      <c r="O23" s="28">
        <v>19792015000</v>
      </c>
    </row>
    <row r="24" spans="1:15" x14ac:dyDescent="0.25">
      <c r="A24" s="21" t="s">
        <v>294</v>
      </c>
      <c r="B24" s="21" t="s">
        <v>73</v>
      </c>
      <c r="C24" s="22" t="s">
        <v>74</v>
      </c>
      <c r="D24" s="22" t="s">
        <v>75</v>
      </c>
      <c r="E24" s="27">
        <v>20000000</v>
      </c>
      <c r="F24" s="27">
        <v>0</v>
      </c>
      <c r="G24" s="27">
        <v>0</v>
      </c>
      <c r="H24" s="27">
        <v>20000000</v>
      </c>
      <c r="I24" s="27">
        <v>12130908.93</v>
      </c>
      <c r="J24" s="27">
        <v>254949279.34</v>
      </c>
      <c r="K24" s="27">
        <v>1274.74</v>
      </c>
      <c r="L24" s="27"/>
      <c r="M24" s="27">
        <v>-234949279.34</v>
      </c>
      <c r="N24" s="27">
        <v>0</v>
      </c>
      <c r="O24" s="28">
        <v>254949279.34</v>
      </c>
    </row>
    <row r="25" spans="1:15" x14ac:dyDescent="0.25">
      <c r="A25" s="21" t="s">
        <v>294</v>
      </c>
      <c r="B25" s="21" t="s">
        <v>101</v>
      </c>
      <c r="C25" s="22" t="s">
        <v>102</v>
      </c>
      <c r="D25" s="22" t="s">
        <v>103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10326085</v>
      </c>
      <c r="K25" s="27">
        <v>0</v>
      </c>
      <c r="L25" s="27"/>
      <c r="M25" s="27">
        <v>-10326085</v>
      </c>
      <c r="N25" s="27">
        <v>0</v>
      </c>
      <c r="O25" s="28">
        <v>10326085</v>
      </c>
    </row>
    <row r="26" spans="1:15" x14ac:dyDescent="0.25">
      <c r="A26" s="21" t="s">
        <v>294</v>
      </c>
      <c r="B26" s="21" t="s">
        <v>105</v>
      </c>
      <c r="C26" s="22" t="s">
        <v>106</v>
      </c>
      <c r="D26" s="22" t="s">
        <v>107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10326085</v>
      </c>
      <c r="K26" s="27">
        <v>0</v>
      </c>
      <c r="L26" s="27"/>
      <c r="M26" s="27">
        <v>-10326085</v>
      </c>
      <c r="N26" s="27">
        <v>0</v>
      </c>
      <c r="O26" s="28">
        <v>10326085</v>
      </c>
    </row>
    <row r="27" spans="1:15" x14ac:dyDescent="0.25">
      <c r="A27" s="21" t="s">
        <v>294</v>
      </c>
      <c r="B27" s="21" t="s">
        <v>77</v>
      </c>
      <c r="C27" s="22" t="s">
        <v>78</v>
      </c>
      <c r="D27" s="22" t="s">
        <v>79</v>
      </c>
      <c r="E27" s="27">
        <v>0</v>
      </c>
      <c r="F27" s="27">
        <v>0</v>
      </c>
      <c r="G27" s="27">
        <v>0</v>
      </c>
      <c r="H27" s="27">
        <v>0</v>
      </c>
      <c r="I27" s="27">
        <v>90011.93</v>
      </c>
      <c r="J27" s="27">
        <v>212582297.34</v>
      </c>
      <c r="K27" s="27">
        <v>0</v>
      </c>
      <c r="L27" s="27"/>
      <c r="M27" s="27">
        <v>-212582297.34</v>
      </c>
      <c r="N27" s="27">
        <v>0</v>
      </c>
      <c r="O27" s="28">
        <v>212582297.34</v>
      </c>
    </row>
    <row r="28" spans="1:15" x14ac:dyDescent="0.25">
      <c r="A28" s="21" t="s">
        <v>294</v>
      </c>
      <c r="B28" s="21" t="s">
        <v>81</v>
      </c>
      <c r="C28" s="22" t="s">
        <v>82</v>
      </c>
      <c r="D28" s="22" t="s">
        <v>83</v>
      </c>
      <c r="E28" s="27">
        <v>0</v>
      </c>
      <c r="F28" s="27">
        <v>0</v>
      </c>
      <c r="G28" s="27">
        <v>0</v>
      </c>
      <c r="H28" s="27">
        <v>0</v>
      </c>
      <c r="I28" s="27">
        <v>90011.93</v>
      </c>
      <c r="J28" s="27">
        <v>212582297.34</v>
      </c>
      <c r="K28" s="27">
        <v>0</v>
      </c>
      <c r="L28" s="27"/>
      <c r="M28" s="27">
        <v>-212582297.34</v>
      </c>
      <c r="N28" s="27">
        <v>0</v>
      </c>
      <c r="O28" s="28">
        <v>212582297.34</v>
      </c>
    </row>
    <row r="29" spans="1:15" ht="15.75" thickBot="1" x14ac:dyDescent="0.3">
      <c r="A29" s="21" t="s">
        <v>294</v>
      </c>
      <c r="B29" s="21" t="s">
        <v>87</v>
      </c>
      <c r="C29" s="23" t="s">
        <v>88</v>
      </c>
      <c r="D29" s="23" t="s">
        <v>89</v>
      </c>
      <c r="E29" s="29">
        <v>20000000</v>
      </c>
      <c r="F29" s="29">
        <v>0</v>
      </c>
      <c r="G29" s="29">
        <v>0</v>
      </c>
      <c r="H29" s="29">
        <v>20000000</v>
      </c>
      <c r="I29" s="29">
        <v>12040897</v>
      </c>
      <c r="J29" s="29">
        <v>32040897</v>
      </c>
      <c r="K29" s="29" t="s">
        <v>298</v>
      </c>
      <c r="L29" s="29"/>
      <c r="M29" s="29">
        <v>-12040897</v>
      </c>
      <c r="N29" s="29">
        <v>0</v>
      </c>
      <c r="O29" s="30">
        <v>32040897</v>
      </c>
    </row>
    <row r="30" spans="1:15" x14ac:dyDescent="0.2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5:15" x14ac:dyDescent="0.2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5:15" x14ac:dyDescent="0.2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5:15" x14ac:dyDescent="0.2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5:15" x14ac:dyDescent="0.2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5:15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5:15" x14ac:dyDescent="0.2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5:15" x14ac:dyDescent="0.2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5:15" x14ac:dyDescent="0.2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5:15" x14ac:dyDescent="0.2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5:15" x14ac:dyDescent="0.2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5:15" x14ac:dyDescent="0.2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0"/>
  <sheetViews>
    <sheetView workbookViewId="0">
      <selection activeCell="A33" sqref="A33"/>
    </sheetView>
  </sheetViews>
  <sheetFormatPr baseColWidth="10" defaultRowHeight="15" x14ac:dyDescent="0.25"/>
  <cols>
    <col min="1" max="1" width="26.140625" customWidth="1"/>
    <col min="2" max="2" width="18.28515625" bestFit="1" customWidth="1"/>
    <col min="3" max="3" width="16.85546875" bestFit="1" customWidth="1"/>
    <col min="4" max="4" width="18" bestFit="1" customWidth="1"/>
    <col min="5" max="5" width="7.42578125" customWidth="1"/>
    <col min="6" max="6" width="18" bestFit="1" customWidth="1"/>
    <col min="7" max="7" width="9.42578125" customWidth="1"/>
    <col min="8" max="8" width="15.5703125" bestFit="1" customWidth="1"/>
    <col min="9" max="9" width="15.7109375" bestFit="1" customWidth="1"/>
    <col min="10" max="10" width="15.5703125" bestFit="1" customWidth="1"/>
    <col min="11" max="11" width="8.42578125" customWidth="1"/>
    <col min="12" max="12" width="15.5703125" bestFit="1" customWidth="1"/>
    <col min="13" max="13" width="14.140625" customWidth="1"/>
    <col min="14" max="14" width="13.85546875" bestFit="1" customWidth="1"/>
    <col min="15" max="16" width="16.85546875" bestFit="1" customWidth="1"/>
    <col min="17" max="17" width="7.85546875" customWidth="1"/>
    <col min="18" max="18" width="16.85546875" bestFit="1" customWidth="1"/>
    <col min="19" max="19" width="8.85546875" customWidth="1"/>
    <col min="20" max="20" width="18" bestFit="1" customWidth="1"/>
    <col min="21" max="21" width="15.7109375" bestFit="1" customWidth="1"/>
    <col min="22" max="22" width="18" bestFit="1" customWidth="1"/>
    <col min="23" max="23" width="7" customWidth="1"/>
    <col min="24" max="24" width="18" bestFit="1" customWidth="1"/>
    <col min="25" max="25" width="8.5703125" customWidth="1"/>
  </cols>
  <sheetData>
    <row r="1" spans="1:26" ht="24" customHeight="1" x14ac:dyDescent="0.25">
      <c r="A1" s="84" t="s">
        <v>358</v>
      </c>
      <c r="B1" s="84"/>
    </row>
    <row r="2" spans="1:26" ht="24" customHeight="1" x14ac:dyDescent="0.25">
      <c r="A2" s="84" t="s">
        <v>359</v>
      </c>
      <c r="B2" s="84"/>
    </row>
    <row r="6" spans="1:26" s="36" customFormat="1" ht="15.75" thickBot="1" x14ac:dyDescent="0.3"/>
    <row r="7" spans="1:26" s="36" customFormat="1" ht="19.5" thickBot="1" x14ac:dyDescent="0.3">
      <c r="B7" s="74" t="s">
        <v>39</v>
      </c>
      <c r="C7" s="75"/>
      <c r="D7" s="75"/>
      <c r="E7" s="75"/>
      <c r="F7" s="75"/>
      <c r="G7" s="75"/>
      <c r="H7" s="76" t="s">
        <v>43</v>
      </c>
      <c r="I7" s="77"/>
      <c r="J7" s="77"/>
      <c r="K7" s="77"/>
      <c r="L7" s="77"/>
      <c r="M7" s="77"/>
      <c r="N7" s="78" t="s">
        <v>75</v>
      </c>
      <c r="O7" s="78"/>
      <c r="P7" s="78"/>
      <c r="Q7" s="78"/>
      <c r="R7" s="78"/>
      <c r="S7" s="79"/>
      <c r="T7" s="80" t="s">
        <v>63</v>
      </c>
      <c r="U7" s="81"/>
      <c r="V7" s="81"/>
      <c r="W7" s="81"/>
      <c r="X7" s="81"/>
      <c r="Y7" s="82"/>
    </row>
    <row r="8" spans="1:26" s="36" customFormat="1" ht="15.75" thickBot="1" x14ac:dyDescent="0.3">
      <c r="B8" s="71" t="s">
        <v>326</v>
      </c>
      <c r="C8" s="72"/>
      <c r="D8" s="72"/>
      <c r="E8" s="73"/>
      <c r="F8" s="71" t="s">
        <v>353</v>
      </c>
      <c r="G8" s="72"/>
      <c r="H8" s="71" t="s">
        <v>326</v>
      </c>
      <c r="I8" s="72"/>
      <c r="J8" s="72"/>
      <c r="K8" s="73"/>
      <c r="L8" s="71" t="s">
        <v>353</v>
      </c>
      <c r="M8" s="72"/>
      <c r="N8" s="71" t="s">
        <v>326</v>
      </c>
      <c r="O8" s="72"/>
      <c r="P8" s="72"/>
      <c r="Q8" s="73"/>
      <c r="R8" s="71" t="s">
        <v>353</v>
      </c>
      <c r="S8" s="72"/>
      <c r="T8" s="71" t="s">
        <v>326</v>
      </c>
      <c r="U8" s="72"/>
      <c r="V8" s="72"/>
      <c r="W8" s="73"/>
      <c r="X8" s="71" t="s">
        <v>353</v>
      </c>
      <c r="Y8" s="72"/>
    </row>
    <row r="9" spans="1:26" s="41" customFormat="1" ht="53.25" customHeight="1" thickBot="1" x14ac:dyDescent="0.3">
      <c r="A9" s="41" t="s">
        <v>354</v>
      </c>
      <c r="B9" s="42" t="s">
        <v>349</v>
      </c>
      <c r="C9" s="43" t="s">
        <v>350</v>
      </c>
      <c r="D9" s="43" t="s">
        <v>351</v>
      </c>
      <c r="E9" s="43" t="s">
        <v>327</v>
      </c>
      <c r="F9" s="43" t="s">
        <v>352</v>
      </c>
      <c r="G9" s="43" t="s">
        <v>328</v>
      </c>
      <c r="H9" s="42" t="s">
        <v>323</v>
      </c>
      <c r="I9" s="43" t="s">
        <v>325</v>
      </c>
      <c r="J9" s="43" t="s">
        <v>324</v>
      </c>
      <c r="K9" s="49" t="s">
        <v>327</v>
      </c>
      <c r="L9" s="43" t="s">
        <v>321</v>
      </c>
      <c r="M9" s="44" t="s">
        <v>328</v>
      </c>
      <c r="N9" s="51" t="s">
        <v>323</v>
      </c>
      <c r="O9" s="52" t="s">
        <v>325</v>
      </c>
      <c r="P9" s="52" t="s">
        <v>324</v>
      </c>
      <c r="Q9" s="49" t="s">
        <v>327</v>
      </c>
      <c r="R9" s="52" t="s">
        <v>321</v>
      </c>
      <c r="S9" s="53" t="s">
        <v>328</v>
      </c>
      <c r="T9" s="51" t="s">
        <v>323</v>
      </c>
      <c r="U9" s="52" t="s">
        <v>325</v>
      </c>
      <c r="V9" s="52" t="s">
        <v>324</v>
      </c>
      <c r="W9" s="53" t="s">
        <v>327</v>
      </c>
      <c r="X9" s="51" t="s">
        <v>321</v>
      </c>
      <c r="Y9" s="53" t="s">
        <v>328</v>
      </c>
    </row>
    <row r="10" spans="1:26" x14ac:dyDescent="0.25">
      <c r="A10" s="57" t="s">
        <v>329</v>
      </c>
      <c r="B10" s="45">
        <v>27188628000</v>
      </c>
      <c r="C10" s="46">
        <v>1044120000</v>
      </c>
      <c r="D10" s="46">
        <v>28232748000</v>
      </c>
      <c r="E10" s="47">
        <f t="shared" ref="E10:E15" si="0">IF(OR(D10=0,D$30=0),0,D10/D$30*100)</f>
        <v>3.8812568080160323</v>
      </c>
      <c r="F10" s="46">
        <v>28730490235.599998</v>
      </c>
      <c r="G10" s="48">
        <f t="shared" ref="G10:G30" si="1">IF(OR(F10=0,D10=0),0,F10/D10*100)</f>
        <v>101.76299606258661</v>
      </c>
      <c r="H10" s="39">
        <v>145000000</v>
      </c>
      <c r="I10" s="40">
        <v>0</v>
      </c>
      <c r="J10" s="40">
        <v>145000000</v>
      </c>
      <c r="K10" s="50">
        <f t="shared" ref="K10:K29" si="2">IF(OR(J10=0,J$30=0),0,J10/J$30*100)</f>
        <v>4.6655282777668914</v>
      </c>
      <c r="L10" s="40">
        <v>637421998.80999994</v>
      </c>
      <c r="M10" s="54">
        <f t="shared" ref="M10:M30" si="3">IF(OR(L10=0,J10=0),0,L10/J10*100)</f>
        <v>439.60137848965513</v>
      </c>
      <c r="N10" s="45">
        <v>34000000</v>
      </c>
      <c r="O10" s="46">
        <v>1044120000</v>
      </c>
      <c r="P10" s="46">
        <v>1078120000</v>
      </c>
      <c r="Q10" s="50">
        <f t="shared" ref="Q10:Q30" si="4">IF(OR(P10=0,P$30=0),0,P10/P$30*100)</f>
        <v>1.6696685823982815</v>
      </c>
      <c r="R10" s="46">
        <v>1083440236.79</v>
      </c>
      <c r="S10" s="54">
        <f t="shared" ref="S10:S30" si="5">IF(OR(R10=0,P10=0),0,R10/P10*100)</f>
        <v>100.49347352706563</v>
      </c>
      <c r="T10" s="37">
        <v>27009628000</v>
      </c>
      <c r="U10" s="38">
        <v>0</v>
      </c>
      <c r="V10" s="38">
        <v>27009628000</v>
      </c>
      <c r="W10" s="54">
        <f t="shared" ref="W10:W30" si="6">IF(OR(V10=0,V$30=0),0,V10/V$30*100)</f>
        <v>4.0940196172055003</v>
      </c>
      <c r="X10" s="55">
        <v>27009628000</v>
      </c>
      <c r="Y10" s="54">
        <f t="shared" ref="Y10:Y30" si="7">IF(OR(X10=0,V10=0),0,X10/V10*100)</f>
        <v>100</v>
      </c>
      <c r="Z10" s="32" t="s">
        <v>3</v>
      </c>
    </row>
    <row r="11" spans="1:26" x14ac:dyDescent="0.25">
      <c r="A11" s="58" t="s">
        <v>330</v>
      </c>
      <c r="B11" s="45">
        <v>15981911000</v>
      </c>
      <c r="C11" s="46">
        <v>0</v>
      </c>
      <c r="D11" s="46">
        <v>15981911000</v>
      </c>
      <c r="E11" s="47">
        <f t="shared" si="0"/>
        <v>2.1970904452466447</v>
      </c>
      <c r="F11" s="46">
        <v>16205897535.540001</v>
      </c>
      <c r="G11" s="48">
        <f t="shared" si="1"/>
        <v>101.40150033084279</v>
      </c>
      <c r="H11" s="39">
        <v>301000000</v>
      </c>
      <c r="I11" s="40">
        <v>0</v>
      </c>
      <c r="J11" s="40">
        <v>301000000</v>
      </c>
      <c r="K11" s="50">
        <f t="shared" si="2"/>
        <v>9.6849931835023071</v>
      </c>
      <c r="L11" s="40">
        <v>493994999.11000001</v>
      </c>
      <c r="M11" s="54">
        <f t="shared" si="3"/>
        <v>164.11793990365447</v>
      </c>
      <c r="N11" s="45">
        <v>1900000</v>
      </c>
      <c r="O11" s="46">
        <v>0</v>
      </c>
      <c r="P11" s="46">
        <v>1900000</v>
      </c>
      <c r="Q11" s="50">
        <f t="shared" si="4"/>
        <v>2.9425020466708109E-3</v>
      </c>
      <c r="R11" s="46">
        <v>32891536.43</v>
      </c>
      <c r="S11" s="54">
        <f t="shared" si="5"/>
        <v>1731.1334963157894</v>
      </c>
      <c r="T11" s="39">
        <v>15679011000</v>
      </c>
      <c r="U11" s="40">
        <v>0</v>
      </c>
      <c r="V11" s="40">
        <v>15679011000</v>
      </c>
      <c r="W11" s="54">
        <f t="shared" si="6"/>
        <v>2.3765665566508662</v>
      </c>
      <c r="X11" s="56">
        <v>15679011000</v>
      </c>
      <c r="Y11" s="54">
        <f t="shared" si="7"/>
        <v>100</v>
      </c>
      <c r="Z11" s="32" t="s">
        <v>93</v>
      </c>
    </row>
    <row r="12" spans="1:26" x14ac:dyDescent="0.25">
      <c r="A12" s="58" t="s">
        <v>331</v>
      </c>
      <c r="B12" s="45">
        <v>18186123000</v>
      </c>
      <c r="C12" s="46">
        <v>2511354465</v>
      </c>
      <c r="D12" s="46">
        <v>20697477465</v>
      </c>
      <c r="E12" s="47">
        <f t="shared" si="0"/>
        <v>2.845356226740297</v>
      </c>
      <c r="F12" s="46">
        <v>20787747980.240002</v>
      </c>
      <c r="G12" s="48">
        <f t="shared" si="1"/>
        <v>100.43614259463575</v>
      </c>
      <c r="H12" s="39">
        <v>114250000</v>
      </c>
      <c r="I12" s="40">
        <v>0</v>
      </c>
      <c r="J12" s="40">
        <v>114250000</v>
      </c>
      <c r="K12" s="50">
        <f t="shared" si="2"/>
        <v>3.67611452230943</v>
      </c>
      <c r="L12" s="40">
        <v>197338658.09999999</v>
      </c>
      <c r="M12" s="54">
        <f t="shared" si="3"/>
        <v>172.72530249452953</v>
      </c>
      <c r="N12" s="45">
        <v>45250000</v>
      </c>
      <c r="O12" s="46">
        <v>2511354465</v>
      </c>
      <c r="P12" s="46">
        <v>2556604465</v>
      </c>
      <c r="Q12" s="50">
        <f t="shared" si="4"/>
        <v>3.9593757214685437</v>
      </c>
      <c r="R12" s="46">
        <v>2563786322.1399999</v>
      </c>
      <c r="S12" s="54">
        <f t="shared" si="5"/>
        <v>100.2809138933425</v>
      </c>
      <c r="T12" s="39">
        <v>18026623000</v>
      </c>
      <c r="U12" s="40">
        <v>0</v>
      </c>
      <c r="V12" s="40">
        <v>18026623000</v>
      </c>
      <c r="W12" s="54">
        <f t="shared" si="6"/>
        <v>2.7324089096661335</v>
      </c>
      <c r="X12" s="56">
        <v>18026623000</v>
      </c>
      <c r="Y12" s="54">
        <f t="shared" si="7"/>
        <v>100</v>
      </c>
      <c r="Z12" s="32" t="s">
        <v>111</v>
      </c>
    </row>
    <row r="13" spans="1:26" x14ac:dyDescent="0.25">
      <c r="A13" s="58" t="s">
        <v>332</v>
      </c>
      <c r="B13" s="45">
        <v>49833804000</v>
      </c>
      <c r="C13" s="46">
        <v>9397334333</v>
      </c>
      <c r="D13" s="46">
        <v>59231138333</v>
      </c>
      <c r="E13" s="47">
        <f t="shared" si="0"/>
        <v>8.1427163555419977</v>
      </c>
      <c r="F13" s="46">
        <v>63441097388.82</v>
      </c>
      <c r="G13" s="48">
        <f t="shared" si="1"/>
        <v>107.1076787890711</v>
      </c>
      <c r="H13" s="39">
        <v>44050000</v>
      </c>
      <c r="I13" s="40">
        <v>0</v>
      </c>
      <c r="J13" s="40">
        <v>44050000</v>
      </c>
      <c r="K13" s="50">
        <f t="shared" si="2"/>
        <v>1.4173553147284936</v>
      </c>
      <c r="L13" s="40">
        <v>78257232.25</v>
      </c>
      <c r="M13" s="54">
        <f t="shared" si="3"/>
        <v>177.65546481271281</v>
      </c>
      <c r="N13" s="45">
        <v>0</v>
      </c>
      <c r="O13" s="46">
        <v>9397334333</v>
      </c>
      <c r="P13" s="46">
        <v>9397334333</v>
      </c>
      <c r="Q13" s="50">
        <f t="shared" si="4"/>
        <v>14.553513425317041</v>
      </c>
      <c r="R13" s="46">
        <v>9524699694.5699997</v>
      </c>
      <c r="S13" s="54">
        <f t="shared" si="5"/>
        <v>101.35533500306293</v>
      </c>
      <c r="T13" s="39">
        <v>49789754000</v>
      </c>
      <c r="U13" s="40">
        <v>0</v>
      </c>
      <c r="V13" s="40">
        <v>49789754000</v>
      </c>
      <c r="W13" s="54">
        <f t="shared" si="6"/>
        <v>7.5469469483932183</v>
      </c>
      <c r="X13" s="56">
        <v>53838140462</v>
      </c>
      <c r="Y13" s="54">
        <f t="shared" si="7"/>
        <v>108.1309629728237</v>
      </c>
      <c r="Z13" s="32" t="s">
        <v>127</v>
      </c>
    </row>
    <row r="14" spans="1:26" x14ac:dyDescent="0.25">
      <c r="A14" s="58" t="s">
        <v>333</v>
      </c>
      <c r="B14" s="45">
        <v>47435453000</v>
      </c>
      <c r="C14" s="46">
        <v>9481068716</v>
      </c>
      <c r="D14" s="46">
        <v>56916521716</v>
      </c>
      <c r="E14" s="47">
        <f t="shared" si="0"/>
        <v>7.8245177337614225</v>
      </c>
      <c r="F14" s="46">
        <v>57378903256.120003</v>
      </c>
      <c r="G14" s="48">
        <f t="shared" si="1"/>
        <v>100.8123854483364</v>
      </c>
      <c r="H14" s="39">
        <v>30000000</v>
      </c>
      <c r="I14" s="40">
        <v>0</v>
      </c>
      <c r="J14" s="40">
        <v>30000000</v>
      </c>
      <c r="K14" s="50">
        <f t="shared" si="2"/>
        <v>0.96528171264142582</v>
      </c>
      <c r="L14" s="40">
        <v>31742469.100000001</v>
      </c>
      <c r="M14" s="54">
        <f t="shared" si="3"/>
        <v>105.80823033333333</v>
      </c>
      <c r="N14" s="45">
        <v>80000000</v>
      </c>
      <c r="O14" s="46">
        <v>9481068716</v>
      </c>
      <c r="P14" s="46">
        <v>9561068716</v>
      </c>
      <c r="Q14" s="50">
        <f t="shared" si="4"/>
        <v>14.807086455363294</v>
      </c>
      <c r="R14" s="46">
        <v>10021707787.02</v>
      </c>
      <c r="S14" s="54">
        <f t="shared" si="5"/>
        <v>104.81786173389951</v>
      </c>
      <c r="T14" s="39">
        <v>47325453000</v>
      </c>
      <c r="U14" s="40">
        <v>0</v>
      </c>
      <c r="V14" s="40">
        <v>47325453000</v>
      </c>
      <c r="W14" s="54">
        <f t="shared" si="6"/>
        <v>7.173417307899868</v>
      </c>
      <c r="X14" s="56">
        <v>47325453000</v>
      </c>
      <c r="Y14" s="54">
        <f t="shared" si="7"/>
        <v>100</v>
      </c>
      <c r="Z14" s="32" t="s">
        <v>138</v>
      </c>
    </row>
    <row r="15" spans="1:26" x14ac:dyDescent="0.25">
      <c r="A15" s="58" t="s">
        <v>334</v>
      </c>
      <c r="B15" s="45">
        <v>24049586000</v>
      </c>
      <c r="C15" s="46">
        <v>433275068</v>
      </c>
      <c r="D15" s="46">
        <v>24482861068</v>
      </c>
      <c r="E15" s="47">
        <f t="shared" si="0"/>
        <v>3.3657464445149179</v>
      </c>
      <c r="F15" s="46">
        <v>24596041440.27</v>
      </c>
      <c r="G15" s="48">
        <f t="shared" si="1"/>
        <v>100.46228409316889</v>
      </c>
      <c r="H15" s="39">
        <v>78000000</v>
      </c>
      <c r="I15" s="40">
        <v>0</v>
      </c>
      <c r="J15" s="40">
        <v>78000000</v>
      </c>
      <c r="K15" s="50">
        <f t="shared" si="2"/>
        <v>2.509732452867707</v>
      </c>
      <c r="L15" s="40">
        <v>188060715.00999999</v>
      </c>
      <c r="M15" s="54">
        <f t="shared" si="3"/>
        <v>241.10348078205126</v>
      </c>
      <c r="N15" s="45">
        <v>5000000</v>
      </c>
      <c r="O15" s="46">
        <v>433275068</v>
      </c>
      <c r="P15" s="46">
        <v>438275068</v>
      </c>
      <c r="Q15" s="50">
        <f t="shared" si="4"/>
        <v>0.67875014978673098</v>
      </c>
      <c r="R15" s="46">
        <v>441394725.25999999</v>
      </c>
      <c r="S15" s="54">
        <f t="shared" si="5"/>
        <v>100.7118034968852</v>
      </c>
      <c r="T15" s="39">
        <v>23966586000</v>
      </c>
      <c r="U15" s="40">
        <v>0</v>
      </c>
      <c r="V15" s="40">
        <v>23966586000</v>
      </c>
      <c r="W15" s="54">
        <f t="shared" si="6"/>
        <v>3.6327665542614178</v>
      </c>
      <c r="X15" s="56">
        <v>23966586000</v>
      </c>
      <c r="Y15" s="54">
        <f t="shared" si="7"/>
        <v>100</v>
      </c>
      <c r="Z15" s="32" t="s">
        <v>149</v>
      </c>
    </row>
    <row r="16" spans="1:26" x14ac:dyDescent="0.25">
      <c r="A16" s="58" t="s">
        <v>335</v>
      </c>
      <c r="B16" s="45">
        <v>58783213000</v>
      </c>
      <c r="C16" s="46">
        <v>591361917</v>
      </c>
      <c r="D16" s="46">
        <v>59374574917</v>
      </c>
      <c r="E16" s="47">
        <f>IF(OR(D16=0,D$30=0),0,D16/D$30*100)</f>
        <v>8.1624350955728513</v>
      </c>
      <c r="F16" s="46">
        <v>60080818177.029999</v>
      </c>
      <c r="G16" s="48">
        <f>IF(OR(F16=0,D16=0),0,F16/D16*100)</f>
        <v>101.18947084845198</v>
      </c>
      <c r="H16" s="39">
        <v>21600000</v>
      </c>
      <c r="I16" s="40">
        <v>0</v>
      </c>
      <c r="J16" s="40">
        <v>21600000</v>
      </c>
      <c r="K16" s="50">
        <f t="shared" si="2"/>
        <v>0.69500283310182664</v>
      </c>
      <c r="L16" s="40">
        <v>122325504.81</v>
      </c>
      <c r="M16" s="54">
        <f t="shared" si="3"/>
        <v>566.32178152777783</v>
      </c>
      <c r="N16" s="45">
        <v>139000000</v>
      </c>
      <c r="O16" s="46">
        <v>591361917</v>
      </c>
      <c r="P16" s="46">
        <v>730361917</v>
      </c>
      <c r="Q16" s="50">
        <f t="shared" si="4"/>
        <v>1.1311007555699562</v>
      </c>
      <c r="R16" s="46">
        <v>1335879672.22</v>
      </c>
      <c r="S16" s="54">
        <f t="shared" si="5"/>
        <v>182.90653457222908</v>
      </c>
      <c r="T16" s="39">
        <v>58622613000</v>
      </c>
      <c r="U16" s="40">
        <v>0</v>
      </c>
      <c r="V16" s="40">
        <v>58622613000</v>
      </c>
      <c r="W16" s="54">
        <f t="shared" si="6"/>
        <v>8.8857990800112532</v>
      </c>
      <c r="X16" s="56">
        <v>58622613000</v>
      </c>
      <c r="Y16" s="54">
        <f t="shared" si="7"/>
        <v>100</v>
      </c>
      <c r="Z16" s="32" t="s">
        <v>162</v>
      </c>
    </row>
    <row r="17" spans="1:26" x14ac:dyDescent="0.25">
      <c r="A17" s="58" t="s">
        <v>336</v>
      </c>
      <c r="B17" s="45">
        <v>60195183000</v>
      </c>
      <c r="C17" s="46">
        <v>926037631</v>
      </c>
      <c r="D17" s="46">
        <v>61121220631</v>
      </c>
      <c r="E17" s="47">
        <f t="shared" ref="E17:E29" si="8">IF(OR(D17=0,D$30=0),0,D17/D$30*100)</f>
        <v>8.4025527266534148</v>
      </c>
      <c r="F17" s="46">
        <v>61472045772.519997</v>
      </c>
      <c r="G17" s="48">
        <f t="shared" si="1"/>
        <v>100.5739825512288</v>
      </c>
      <c r="H17" s="39">
        <v>243000000</v>
      </c>
      <c r="I17" s="40">
        <v>0</v>
      </c>
      <c r="J17" s="40">
        <v>243000000</v>
      </c>
      <c r="K17" s="50">
        <f t="shared" si="2"/>
        <v>7.81878187239555</v>
      </c>
      <c r="L17" s="40">
        <v>134558713</v>
      </c>
      <c r="M17" s="54">
        <f t="shared" si="3"/>
        <v>55.373955967078189</v>
      </c>
      <c r="N17" s="45">
        <v>23500000</v>
      </c>
      <c r="O17" s="46">
        <v>926037631</v>
      </c>
      <c r="P17" s="46">
        <v>949537631</v>
      </c>
      <c r="Q17" s="50">
        <f t="shared" si="4"/>
        <v>1.4705349592676069</v>
      </c>
      <c r="R17" s="46">
        <v>1408804059.52</v>
      </c>
      <c r="S17" s="54">
        <f t="shared" si="5"/>
        <v>148.36737518620785</v>
      </c>
      <c r="T17" s="39">
        <v>59928683000</v>
      </c>
      <c r="U17" s="40">
        <v>0</v>
      </c>
      <c r="V17" s="40">
        <v>59928683000</v>
      </c>
      <c r="W17" s="54">
        <f t="shared" si="6"/>
        <v>9.0837683449505402</v>
      </c>
      <c r="X17" s="56">
        <v>59928683000</v>
      </c>
      <c r="Y17" s="54">
        <f t="shared" si="7"/>
        <v>100</v>
      </c>
      <c r="Z17" s="32" t="s">
        <v>173</v>
      </c>
    </row>
    <row r="18" spans="1:26" x14ac:dyDescent="0.25">
      <c r="A18" s="58" t="s">
        <v>337</v>
      </c>
      <c r="B18" s="45">
        <v>22498528000</v>
      </c>
      <c r="C18" s="46">
        <v>308116959</v>
      </c>
      <c r="D18" s="46">
        <v>22806644959</v>
      </c>
      <c r="E18" s="47">
        <f t="shared" si="8"/>
        <v>3.1353110230404519</v>
      </c>
      <c r="F18" s="46">
        <v>23520987493.900002</v>
      </c>
      <c r="G18" s="48">
        <f t="shared" si="1"/>
        <v>103.1321684368051</v>
      </c>
      <c r="H18" s="39">
        <v>70000000</v>
      </c>
      <c r="I18" s="40">
        <v>0</v>
      </c>
      <c r="J18" s="40">
        <v>70000000</v>
      </c>
      <c r="K18" s="50">
        <f t="shared" si="2"/>
        <v>2.252323996163327</v>
      </c>
      <c r="L18" s="40">
        <v>258285081.63999999</v>
      </c>
      <c r="M18" s="54">
        <f t="shared" si="3"/>
        <v>368.97868805714285</v>
      </c>
      <c r="N18" s="45">
        <v>0</v>
      </c>
      <c r="O18" s="46">
        <v>308116959</v>
      </c>
      <c r="P18" s="46">
        <v>308116959</v>
      </c>
      <c r="Q18" s="50">
        <f t="shared" si="4"/>
        <v>0.47717620130078231</v>
      </c>
      <c r="R18" s="46">
        <v>834174412.25999999</v>
      </c>
      <c r="S18" s="54">
        <f t="shared" si="5"/>
        <v>270.73304078014087</v>
      </c>
      <c r="T18" s="39">
        <v>22428528000</v>
      </c>
      <c r="U18" s="40">
        <v>0</v>
      </c>
      <c r="V18" s="40">
        <v>22428528000</v>
      </c>
      <c r="W18" s="54">
        <f t="shared" si="6"/>
        <v>3.3996334054301989</v>
      </c>
      <c r="X18" s="56">
        <v>22428528000</v>
      </c>
      <c r="Y18" s="54">
        <f t="shared" si="7"/>
        <v>100</v>
      </c>
      <c r="Z18" s="32" t="s">
        <v>185</v>
      </c>
    </row>
    <row r="19" spans="1:26" x14ac:dyDescent="0.25">
      <c r="A19" s="58" t="s">
        <v>338</v>
      </c>
      <c r="B19" s="45">
        <v>42176065000</v>
      </c>
      <c r="C19" s="46">
        <v>575436131</v>
      </c>
      <c r="D19" s="46">
        <v>42751501131</v>
      </c>
      <c r="E19" s="47">
        <f t="shared" si="8"/>
        <v>5.8772017097874736</v>
      </c>
      <c r="F19" s="46">
        <v>42874202326.559998</v>
      </c>
      <c r="G19" s="48">
        <f t="shared" si="1"/>
        <v>100.28701026236251</v>
      </c>
      <c r="H19" s="39">
        <v>196500000</v>
      </c>
      <c r="I19" s="40">
        <v>0</v>
      </c>
      <c r="J19" s="40">
        <v>196500000</v>
      </c>
      <c r="K19" s="50">
        <f t="shared" si="2"/>
        <v>6.3225952178013394</v>
      </c>
      <c r="L19" s="40">
        <v>324010203.80000001</v>
      </c>
      <c r="M19" s="54">
        <f t="shared" si="3"/>
        <v>164.89068895674302</v>
      </c>
      <c r="N19" s="45">
        <v>20500000</v>
      </c>
      <c r="O19" s="46">
        <v>575436131</v>
      </c>
      <c r="P19" s="46">
        <v>595936131</v>
      </c>
      <c r="Q19" s="50">
        <f t="shared" si="4"/>
        <v>0.92291751850136028</v>
      </c>
      <c r="R19" s="46">
        <v>591127122.75999999</v>
      </c>
      <c r="S19" s="54">
        <f t="shared" si="5"/>
        <v>99.193032946008771</v>
      </c>
      <c r="T19" s="39">
        <v>41959065000</v>
      </c>
      <c r="U19" s="40">
        <v>0</v>
      </c>
      <c r="V19" s="40">
        <v>41959065000</v>
      </c>
      <c r="W19" s="54">
        <f t="shared" si="6"/>
        <v>6.3600000425626257</v>
      </c>
      <c r="X19" s="56">
        <v>41959065000</v>
      </c>
      <c r="Y19" s="54">
        <f t="shared" si="7"/>
        <v>100</v>
      </c>
      <c r="Z19" s="32" t="s">
        <v>195</v>
      </c>
    </row>
    <row r="20" spans="1:26" x14ac:dyDescent="0.25">
      <c r="A20" s="58" t="s">
        <v>339</v>
      </c>
      <c r="B20" s="45">
        <v>49231815000</v>
      </c>
      <c r="C20" s="46">
        <v>1212639013</v>
      </c>
      <c r="D20" s="46">
        <v>50444454013</v>
      </c>
      <c r="E20" s="47">
        <f t="shared" si="8"/>
        <v>6.9347794470665027</v>
      </c>
      <c r="F20" s="46">
        <v>50969604488.82</v>
      </c>
      <c r="G20" s="48">
        <f t="shared" si="1"/>
        <v>101.04104700129109</v>
      </c>
      <c r="H20" s="39">
        <v>113600000</v>
      </c>
      <c r="I20" s="40">
        <v>0</v>
      </c>
      <c r="J20" s="40">
        <v>113600000</v>
      </c>
      <c r="K20" s="50">
        <f t="shared" si="2"/>
        <v>3.6552000852021989</v>
      </c>
      <c r="L20" s="40">
        <v>604378189.66999996</v>
      </c>
      <c r="M20" s="54">
        <f t="shared" si="3"/>
        <v>532.02305428697173</v>
      </c>
      <c r="N20" s="45">
        <v>100000000</v>
      </c>
      <c r="O20" s="46">
        <v>1212639013</v>
      </c>
      <c r="P20" s="46">
        <v>1312639013</v>
      </c>
      <c r="Q20" s="50">
        <f t="shared" si="4"/>
        <v>2.0328647275223437</v>
      </c>
      <c r="R20" s="46">
        <v>1347011299.1500001</v>
      </c>
      <c r="S20" s="54">
        <f t="shared" si="5"/>
        <v>102.618563505243</v>
      </c>
      <c r="T20" s="39">
        <v>49018215000</v>
      </c>
      <c r="U20" s="40">
        <v>0</v>
      </c>
      <c r="V20" s="40">
        <v>49018215000</v>
      </c>
      <c r="W20" s="54">
        <f t="shared" si="6"/>
        <v>7.4299999174515436</v>
      </c>
      <c r="X20" s="56">
        <v>49018215000</v>
      </c>
      <c r="Y20" s="54">
        <f t="shared" si="7"/>
        <v>100</v>
      </c>
      <c r="Z20" s="32" t="s">
        <v>206</v>
      </c>
    </row>
    <row r="21" spans="1:26" x14ac:dyDescent="0.25">
      <c r="A21" s="58" t="s">
        <v>340</v>
      </c>
      <c r="B21" s="45">
        <v>20471087000</v>
      </c>
      <c r="C21" s="46">
        <v>0</v>
      </c>
      <c r="D21" s="46">
        <v>20471087000</v>
      </c>
      <c r="E21" s="47">
        <f t="shared" si="8"/>
        <v>2.8142335201036222</v>
      </c>
      <c r="F21" s="46">
        <v>20337354468.630001</v>
      </c>
      <c r="G21" s="48">
        <f t="shared" si="1"/>
        <v>99.346724815492209</v>
      </c>
      <c r="H21" s="39">
        <v>270500000</v>
      </c>
      <c r="I21" s="40">
        <v>0</v>
      </c>
      <c r="J21" s="40">
        <v>270500000</v>
      </c>
      <c r="K21" s="50">
        <f t="shared" si="2"/>
        <v>8.7036234423168555</v>
      </c>
      <c r="L21" s="40">
        <v>129510186.2</v>
      </c>
      <c r="M21" s="54">
        <f t="shared" si="3"/>
        <v>47.878072532347502</v>
      </c>
      <c r="N21" s="45">
        <v>4500000</v>
      </c>
      <c r="O21" s="46">
        <v>0</v>
      </c>
      <c r="P21" s="46">
        <v>4500000</v>
      </c>
      <c r="Q21" s="50">
        <f t="shared" si="4"/>
        <v>6.9690837947466574E-3</v>
      </c>
      <c r="R21" s="46">
        <v>11757282.43</v>
      </c>
      <c r="S21" s="54">
        <f t="shared" si="5"/>
        <v>261.27294288888885</v>
      </c>
      <c r="T21" s="39">
        <v>20196087000</v>
      </c>
      <c r="U21" s="40">
        <v>0</v>
      </c>
      <c r="V21" s="40">
        <v>20196087000</v>
      </c>
      <c r="W21" s="54">
        <f t="shared" si="6"/>
        <v>3.0612482470617137</v>
      </c>
      <c r="X21" s="56">
        <v>20196087000</v>
      </c>
      <c r="Y21" s="54">
        <f t="shared" si="7"/>
        <v>100</v>
      </c>
      <c r="Z21" s="32" t="s">
        <v>216</v>
      </c>
    </row>
    <row r="22" spans="1:26" x14ac:dyDescent="0.25">
      <c r="A22" s="58" t="s">
        <v>341</v>
      </c>
      <c r="B22" s="45">
        <v>14150060000</v>
      </c>
      <c r="C22" s="46">
        <v>0</v>
      </c>
      <c r="D22" s="46">
        <v>14150060000</v>
      </c>
      <c r="E22" s="47">
        <f t="shared" si="8"/>
        <v>1.9452593388654671</v>
      </c>
      <c r="F22" s="46">
        <v>14213733644.110001</v>
      </c>
      <c r="G22" s="48">
        <f t="shared" si="1"/>
        <v>100.44998850966003</v>
      </c>
      <c r="H22" s="39">
        <v>250000000</v>
      </c>
      <c r="I22" s="40">
        <v>0</v>
      </c>
      <c r="J22" s="40">
        <v>250000000</v>
      </c>
      <c r="K22" s="50">
        <f t="shared" si="2"/>
        <v>8.0440142720118821</v>
      </c>
      <c r="L22" s="40">
        <v>313673644.11000001</v>
      </c>
      <c r="M22" s="54">
        <f t="shared" si="3"/>
        <v>125.46945764400002</v>
      </c>
      <c r="N22" s="45"/>
      <c r="O22" s="46"/>
      <c r="P22" s="46"/>
      <c r="Q22" s="50">
        <f t="shared" si="4"/>
        <v>0</v>
      </c>
      <c r="R22" s="46"/>
      <c r="S22" s="54">
        <f t="shared" si="5"/>
        <v>0</v>
      </c>
      <c r="T22" s="39">
        <v>13900060000</v>
      </c>
      <c r="U22" s="40">
        <v>0</v>
      </c>
      <c r="V22" s="40">
        <v>13900060000</v>
      </c>
      <c r="W22" s="54">
        <f t="shared" si="6"/>
        <v>2.1069197369298638</v>
      </c>
      <c r="X22" s="56">
        <v>13900060000</v>
      </c>
      <c r="Y22" s="54">
        <f t="shared" si="7"/>
        <v>100</v>
      </c>
      <c r="Z22" s="32" t="s">
        <v>226</v>
      </c>
    </row>
    <row r="23" spans="1:26" x14ac:dyDescent="0.25">
      <c r="A23" s="58" t="s">
        <v>342</v>
      </c>
      <c r="B23" s="45">
        <v>18890500000</v>
      </c>
      <c r="C23" s="46">
        <v>140287441</v>
      </c>
      <c r="D23" s="46">
        <v>19030787441</v>
      </c>
      <c r="E23" s="47">
        <f t="shared" si="8"/>
        <v>2.6162303902293624</v>
      </c>
      <c r="F23" s="46">
        <v>19338671752.16</v>
      </c>
      <c r="G23" s="48">
        <f t="shared" si="1"/>
        <v>101.61782223733262</v>
      </c>
      <c r="H23" s="39">
        <v>121000000</v>
      </c>
      <c r="I23" s="40">
        <v>0</v>
      </c>
      <c r="J23" s="40">
        <v>121000000</v>
      </c>
      <c r="K23" s="50">
        <f t="shared" si="2"/>
        <v>3.8933029076537506</v>
      </c>
      <c r="L23" s="40">
        <v>372561628.04000002</v>
      </c>
      <c r="M23" s="54">
        <f t="shared" si="3"/>
        <v>307.90217193388429</v>
      </c>
      <c r="N23" s="45">
        <v>0</v>
      </c>
      <c r="O23" s="46">
        <v>140287441</v>
      </c>
      <c r="P23" s="46">
        <v>140287441</v>
      </c>
      <c r="Q23" s="50">
        <f t="shared" si="4"/>
        <v>0.21726109592879506</v>
      </c>
      <c r="R23" s="46">
        <v>196610124.12</v>
      </c>
      <c r="S23" s="54">
        <f t="shared" si="5"/>
        <v>140.14805795766136</v>
      </c>
      <c r="T23" s="39">
        <v>18769500000</v>
      </c>
      <c r="U23" s="40">
        <v>0</v>
      </c>
      <c r="V23" s="40">
        <v>18769500000</v>
      </c>
      <c r="W23" s="54">
        <f t="shared" si="6"/>
        <v>2.8450114605480179</v>
      </c>
      <c r="X23" s="56">
        <v>18769500000</v>
      </c>
      <c r="Y23" s="54">
        <f t="shared" si="7"/>
        <v>100</v>
      </c>
      <c r="Z23" s="32" t="s">
        <v>235</v>
      </c>
    </row>
    <row r="24" spans="1:26" x14ac:dyDescent="0.25">
      <c r="A24" s="58" t="s">
        <v>343</v>
      </c>
      <c r="B24" s="45">
        <v>17137006000</v>
      </c>
      <c r="C24" s="46">
        <v>0</v>
      </c>
      <c r="D24" s="46">
        <v>17137006000</v>
      </c>
      <c r="E24" s="47">
        <f t="shared" si="8"/>
        <v>2.3558854847042019</v>
      </c>
      <c r="F24" s="46">
        <v>17115436069.4</v>
      </c>
      <c r="G24" s="48">
        <f t="shared" si="1"/>
        <v>99.874132444138723</v>
      </c>
      <c r="H24" s="39">
        <v>72415000</v>
      </c>
      <c r="I24" s="40">
        <v>0</v>
      </c>
      <c r="J24" s="40">
        <v>72415000</v>
      </c>
      <c r="K24" s="50">
        <f t="shared" si="2"/>
        <v>2.3300291740309618</v>
      </c>
      <c r="L24" s="40">
        <v>47524707</v>
      </c>
      <c r="M24" s="54">
        <f t="shared" si="3"/>
        <v>65.628263481322932</v>
      </c>
      <c r="N24" s="45">
        <v>0</v>
      </c>
      <c r="O24" s="46">
        <v>0</v>
      </c>
      <c r="P24" s="46">
        <v>0</v>
      </c>
      <c r="Q24" s="50">
        <f t="shared" si="4"/>
        <v>0</v>
      </c>
      <c r="R24" s="46">
        <v>3320362.4</v>
      </c>
      <c r="S24" s="54">
        <f t="shared" si="5"/>
        <v>0</v>
      </c>
      <c r="T24" s="39">
        <v>17064591000</v>
      </c>
      <c r="U24" s="40">
        <v>0</v>
      </c>
      <c r="V24" s="40">
        <v>17064591000</v>
      </c>
      <c r="W24" s="54">
        <f t="shared" si="6"/>
        <v>2.5865876536170149</v>
      </c>
      <c r="X24" s="56">
        <v>17064591000</v>
      </c>
      <c r="Y24" s="54">
        <f t="shared" si="7"/>
        <v>100</v>
      </c>
      <c r="Z24" s="32" t="s">
        <v>243</v>
      </c>
    </row>
    <row r="25" spans="1:26" x14ac:dyDescent="0.25">
      <c r="A25" s="58" t="s">
        <v>344</v>
      </c>
      <c r="B25" s="45">
        <v>21977555000</v>
      </c>
      <c r="C25" s="46">
        <v>0</v>
      </c>
      <c r="D25" s="46">
        <v>21977555000</v>
      </c>
      <c r="E25" s="47">
        <f t="shared" si="8"/>
        <v>3.0213330621339725</v>
      </c>
      <c r="F25" s="46">
        <v>21951640977.110001</v>
      </c>
      <c r="G25" s="48">
        <f t="shared" si="1"/>
        <v>99.882088690529955</v>
      </c>
      <c r="H25" s="39">
        <v>251500000</v>
      </c>
      <c r="I25" s="40">
        <v>0</v>
      </c>
      <c r="J25" s="40">
        <v>251500000</v>
      </c>
      <c r="K25" s="50">
        <f t="shared" si="2"/>
        <v>8.0922783576439539</v>
      </c>
      <c r="L25" s="40">
        <v>221124083.40000001</v>
      </c>
      <c r="M25" s="54">
        <f t="shared" si="3"/>
        <v>87.922100755467198</v>
      </c>
      <c r="N25" s="45">
        <v>203000000</v>
      </c>
      <c r="O25" s="46">
        <v>0</v>
      </c>
      <c r="P25" s="46">
        <v>203000000</v>
      </c>
      <c r="Q25" s="50">
        <f t="shared" si="4"/>
        <v>0.31438311340746034</v>
      </c>
      <c r="R25" s="46">
        <v>207461893.71000001</v>
      </c>
      <c r="S25" s="54">
        <f t="shared" si="5"/>
        <v>102.19797719704434</v>
      </c>
      <c r="T25" s="39">
        <v>21523055000</v>
      </c>
      <c r="U25" s="40">
        <v>0</v>
      </c>
      <c r="V25" s="40">
        <v>21523055000</v>
      </c>
      <c r="W25" s="54">
        <f t="shared" si="6"/>
        <v>3.2623851536271777</v>
      </c>
      <c r="X25" s="56">
        <v>21523055000</v>
      </c>
      <c r="Y25" s="54">
        <f t="shared" si="7"/>
        <v>100</v>
      </c>
      <c r="Z25" s="32" t="s">
        <v>250</v>
      </c>
    </row>
    <row r="26" spans="1:26" x14ac:dyDescent="0.25">
      <c r="A26" s="58" t="s">
        <v>345</v>
      </c>
      <c r="B26" s="45">
        <v>15296366000</v>
      </c>
      <c r="C26" s="46">
        <v>0</v>
      </c>
      <c r="D26" s="46">
        <v>15296366000</v>
      </c>
      <c r="E26" s="47">
        <f t="shared" si="8"/>
        <v>2.1028461230697406</v>
      </c>
      <c r="F26" s="46">
        <v>15742056593.879999</v>
      </c>
      <c r="G26" s="48">
        <f t="shared" si="1"/>
        <v>102.91370246946234</v>
      </c>
      <c r="H26" s="39">
        <v>73200000</v>
      </c>
      <c r="I26" s="40">
        <v>0</v>
      </c>
      <c r="J26" s="40">
        <v>73200000</v>
      </c>
      <c r="K26" s="50">
        <f t="shared" si="2"/>
        <v>2.355287378845079</v>
      </c>
      <c r="L26" s="40">
        <v>385473446.94</v>
      </c>
      <c r="M26" s="54">
        <f t="shared" si="3"/>
        <v>526.60306959016395</v>
      </c>
      <c r="N26" s="45">
        <v>2000000</v>
      </c>
      <c r="O26" s="46">
        <v>0</v>
      </c>
      <c r="P26" s="46">
        <v>2000000</v>
      </c>
      <c r="Q26" s="50">
        <f t="shared" si="4"/>
        <v>3.0973705754429584E-3</v>
      </c>
      <c r="R26" s="46">
        <v>135417146.94</v>
      </c>
      <c r="S26" s="54">
        <f t="shared" si="5"/>
        <v>6770.8573470000001</v>
      </c>
      <c r="T26" s="39">
        <v>15221166000</v>
      </c>
      <c r="U26" s="40">
        <v>0</v>
      </c>
      <c r="V26" s="40">
        <v>15221166000</v>
      </c>
      <c r="W26" s="54">
        <f t="shared" si="6"/>
        <v>2.3071681031942157</v>
      </c>
      <c r="X26" s="56">
        <v>15221166000</v>
      </c>
      <c r="Y26" s="54">
        <f t="shared" si="7"/>
        <v>100</v>
      </c>
      <c r="Z26" s="32" t="s">
        <v>260</v>
      </c>
    </row>
    <row r="27" spans="1:26" x14ac:dyDescent="0.25">
      <c r="A27" s="58" t="s">
        <v>346</v>
      </c>
      <c r="B27" s="45">
        <v>42803873000</v>
      </c>
      <c r="C27" s="46">
        <v>16197329013</v>
      </c>
      <c r="D27" s="46">
        <v>59001202013</v>
      </c>
      <c r="E27" s="47">
        <f t="shared" si="8"/>
        <v>8.1111061875409902</v>
      </c>
      <c r="F27" s="46">
        <v>59479304581.370003</v>
      </c>
      <c r="G27" s="48">
        <f t="shared" si="1"/>
        <v>100.8103268273495</v>
      </c>
      <c r="H27" s="39">
        <v>121000000</v>
      </c>
      <c r="I27" s="40">
        <v>0</v>
      </c>
      <c r="J27" s="40">
        <v>121000000</v>
      </c>
      <c r="K27" s="50">
        <f t="shared" si="2"/>
        <v>3.8933029076537506</v>
      </c>
      <c r="L27" s="40">
        <v>124016687.83</v>
      </c>
      <c r="M27" s="54">
        <f t="shared" si="3"/>
        <v>102.49313043801654</v>
      </c>
      <c r="N27" s="45">
        <v>20000000</v>
      </c>
      <c r="O27" s="46">
        <v>16197329013</v>
      </c>
      <c r="P27" s="46">
        <v>16217329013</v>
      </c>
      <c r="Q27" s="50">
        <f t="shared" si="4"/>
        <v>25.115538848571799</v>
      </c>
      <c r="R27" s="46">
        <v>16692414893.540001</v>
      </c>
      <c r="S27" s="54">
        <f t="shared" si="5"/>
        <v>102.92949523413606</v>
      </c>
      <c r="T27" s="39">
        <v>42662873000</v>
      </c>
      <c r="U27" s="40">
        <v>0</v>
      </c>
      <c r="V27" s="40">
        <v>42662873000</v>
      </c>
      <c r="W27" s="54">
        <f t="shared" si="6"/>
        <v>6.4666806587764514</v>
      </c>
      <c r="X27" s="56">
        <v>42662873000</v>
      </c>
      <c r="Y27" s="54">
        <f t="shared" si="7"/>
        <v>100</v>
      </c>
      <c r="Z27" s="32" t="s">
        <v>271</v>
      </c>
    </row>
    <row r="28" spans="1:26" x14ac:dyDescent="0.25">
      <c r="A28" s="58" t="s">
        <v>347</v>
      </c>
      <c r="B28" s="45">
        <v>77141502000</v>
      </c>
      <c r="C28" s="46">
        <v>21353887476</v>
      </c>
      <c r="D28" s="46">
        <v>98495389476</v>
      </c>
      <c r="E28" s="47">
        <f t="shared" si="8"/>
        <v>13.540513341525084</v>
      </c>
      <c r="F28" s="46">
        <v>106065080914.77</v>
      </c>
      <c r="G28" s="48">
        <f t="shared" si="1"/>
        <v>107.68532565741515</v>
      </c>
      <c r="H28" s="39">
        <v>91286000</v>
      </c>
      <c r="I28" s="40">
        <v>500000000</v>
      </c>
      <c r="J28" s="40">
        <v>591286000</v>
      </c>
      <c r="K28" s="50">
        <f t="shared" si="2"/>
        <v>19.025252091363271</v>
      </c>
      <c r="L28" s="40">
        <v>1352329877.28</v>
      </c>
      <c r="M28" s="54">
        <f t="shared" si="3"/>
        <v>228.70994362795668</v>
      </c>
      <c r="N28" s="45">
        <v>200000000</v>
      </c>
      <c r="O28" s="46">
        <v>20853887476</v>
      </c>
      <c r="P28" s="46">
        <v>21053887476</v>
      </c>
      <c r="Q28" s="50">
        <f t="shared" si="4"/>
        <v>32.605845783424712</v>
      </c>
      <c r="R28" s="46">
        <v>22260074814.490002</v>
      </c>
      <c r="S28" s="54">
        <f t="shared" si="5"/>
        <v>105.72904809083346</v>
      </c>
      <c r="T28" s="39">
        <v>76850216000</v>
      </c>
      <c r="U28" s="40">
        <v>0</v>
      </c>
      <c r="V28" s="40">
        <v>76850216000</v>
      </c>
      <c r="W28" s="54">
        <f t="shared" si="6"/>
        <v>11.648671795497517</v>
      </c>
      <c r="X28" s="56">
        <v>82452676223</v>
      </c>
      <c r="Y28" s="54">
        <f t="shared" si="7"/>
        <v>107.29010341753626</v>
      </c>
      <c r="Z28" s="32" t="s">
        <v>281</v>
      </c>
    </row>
    <row r="29" spans="1:26" ht="15.75" thickBot="1" x14ac:dyDescent="0.3">
      <c r="A29" s="59" t="s">
        <v>348</v>
      </c>
      <c r="B29" s="45">
        <v>19812015000</v>
      </c>
      <c r="C29" s="46">
        <v>0</v>
      </c>
      <c r="D29" s="46">
        <v>19812015000</v>
      </c>
      <c r="E29" s="47">
        <f t="shared" si="8"/>
        <v>2.7236285358855525</v>
      </c>
      <c r="F29" s="46">
        <v>20139332929.939999</v>
      </c>
      <c r="G29" s="48">
        <f t="shared" si="1"/>
        <v>101.65211832284599</v>
      </c>
      <c r="H29" s="39">
        <v>0</v>
      </c>
      <c r="I29" s="40">
        <v>0</v>
      </c>
      <c r="J29" s="40">
        <v>0</v>
      </c>
      <c r="K29" s="50">
        <f t="shared" si="2"/>
        <v>0</v>
      </c>
      <c r="L29" s="40">
        <v>92368650.599999994</v>
      </c>
      <c r="M29" s="54">
        <f t="shared" si="3"/>
        <v>0</v>
      </c>
      <c r="N29" s="45">
        <v>20000000</v>
      </c>
      <c r="O29" s="46">
        <v>0</v>
      </c>
      <c r="P29" s="46">
        <v>20000000</v>
      </c>
      <c r="Q29" s="50">
        <f t="shared" si="4"/>
        <v>3.0973705754429585E-2</v>
      </c>
      <c r="R29" s="46">
        <v>254949279.34</v>
      </c>
      <c r="S29" s="54">
        <f t="shared" si="5"/>
        <v>1274.7463966999999</v>
      </c>
      <c r="T29" s="39">
        <v>19792015000</v>
      </c>
      <c r="U29" s="40">
        <v>0</v>
      </c>
      <c r="V29" s="40">
        <v>19792015000</v>
      </c>
      <c r="W29" s="54">
        <f t="shared" si="6"/>
        <v>3.0000005062648594</v>
      </c>
      <c r="X29" s="56">
        <v>19792015000</v>
      </c>
      <c r="Y29" s="54">
        <f t="shared" si="7"/>
        <v>100</v>
      </c>
      <c r="Z29" s="32" t="s">
        <v>294</v>
      </c>
    </row>
    <row r="30" spans="1:26" s="70" customFormat="1" ht="27" customHeight="1" thickBot="1" x14ac:dyDescent="0.3">
      <c r="A30" s="60" t="s">
        <v>320</v>
      </c>
      <c r="B30" s="61">
        <v>663240273000</v>
      </c>
      <c r="C30" s="62">
        <v>64172248163</v>
      </c>
      <c r="D30" s="62">
        <v>727412521163</v>
      </c>
      <c r="E30" s="62">
        <f>SUM(E10:E29)</f>
        <v>99.999999999999986</v>
      </c>
      <c r="F30" s="62">
        <v>744440448026.78992</v>
      </c>
      <c r="G30" s="63">
        <f t="shared" si="1"/>
        <v>102.34088998585911</v>
      </c>
      <c r="H30" s="64">
        <v>2607901000</v>
      </c>
      <c r="I30" s="65">
        <v>500000000</v>
      </c>
      <c r="J30" s="65">
        <v>3107901000</v>
      </c>
      <c r="K30" s="66">
        <f>SUM(K10:K29)</f>
        <v>99.999999999999986</v>
      </c>
      <c r="L30" s="65">
        <v>6108956676.6999998</v>
      </c>
      <c r="M30" s="67">
        <f t="shared" si="3"/>
        <v>196.5621387779083</v>
      </c>
      <c r="N30" s="61">
        <v>898650000</v>
      </c>
      <c r="O30" s="62">
        <v>63672248163</v>
      </c>
      <c r="P30" s="62">
        <v>64570898163</v>
      </c>
      <c r="Q30" s="68">
        <f t="shared" si="4"/>
        <v>100</v>
      </c>
      <c r="R30" s="62">
        <v>68946922665.089996</v>
      </c>
      <c r="S30" s="67">
        <f t="shared" si="5"/>
        <v>106.77708476509548</v>
      </c>
      <c r="T30" s="64">
        <v>659733722000</v>
      </c>
      <c r="U30" s="65">
        <v>0</v>
      </c>
      <c r="V30" s="65">
        <v>659733722000</v>
      </c>
      <c r="W30" s="67">
        <f t="shared" si="6"/>
        <v>100</v>
      </c>
      <c r="X30" s="69">
        <v>669384568685</v>
      </c>
      <c r="Y30" s="67">
        <f t="shared" si="7"/>
        <v>101.46283968261365</v>
      </c>
    </row>
  </sheetData>
  <mergeCells count="14">
    <mergeCell ref="A1:B1"/>
    <mergeCell ref="A2:B2"/>
    <mergeCell ref="N7:S7"/>
    <mergeCell ref="N8:Q8"/>
    <mergeCell ref="R8:S8"/>
    <mergeCell ref="T7:Y7"/>
    <mergeCell ref="T8:W8"/>
    <mergeCell ref="X8:Y8"/>
    <mergeCell ref="B8:E8"/>
    <mergeCell ref="F8:G8"/>
    <mergeCell ref="B7:G7"/>
    <mergeCell ref="H8:K8"/>
    <mergeCell ref="L8:M8"/>
    <mergeCell ref="H7:M7"/>
  </mergeCells>
  <pageMargins left="0.7" right="0.7" top="0.75" bottom="0.75" header="0.3" footer="0.3"/>
  <pageSetup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29"/>
  <sheetViews>
    <sheetView workbookViewId="0">
      <selection activeCell="H9" sqref="H9"/>
    </sheetView>
  </sheetViews>
  <sheetFormatPr baseColWidth="10" defaultRowHeight="15" x14ac:dyDescent="0.25"/>
  <cols>
    <col min="1" max="1" width="17.5703125" bestFit="1" customWidth="1"/>
    <col min="2" max="2" width="56.28515625" bestFit="1" customWidth="1"/>
    <col min="3" max="6" width="19.7109375" customWidth="1"/>
  </cols>
  <sheetData>
    <row r="1" spans="1:11" x14ac:dyDescent="0.25">
      <c r="A1" s="83" t="s">
        <v>355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x14ac:dyDescent="0.25">
      <c r="A2" s="83" t="s">
        <v>357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s="36" customFormat="1" x14ac:dyDescent="0.25">
      <c r="A3" s="83" t="s">
        <v>356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6" spans="1:11" ht="45" x14ac:dyDescent="0.25">
      <c r="A6" s="34" t="s">
        <v>319</v>
      </c>
      <c r="B6" s="34" t="s">
        <v>28</v>
      </c>
      <c r="C6" s="35" t="s">
        <v>323</v>
      </c>
      <c r="D6" s="35" t="s">
        <v>325</v>
      </c>
      <c r="E6" s="35" t="s">
        <v>324</v>
      </c>
      <c r="F6" s="35" t="s">
        <v>321</v>
      </c>
      <c r="G6" s="36"/>
      <c r="H6" s="36"/>
      <c r="I6" s="36"/>
      <c r="J6" s="36"/>
      <c r="K6" s="36"/>
    </row>
    <row r="7" spans="1:11" x14ac:dyDescent="0.25">
      <c r="A7" s="32" t="s">
        <v>38</v>
      </c>
      <c r="B7" s="32" t="s">
        <v>39</v>
      </c>
      <c r="C7" s="33">
        <v>663240273000</v>
      </c>
      <c r="D7" s="33">
        <v>64172248163</v>
      </c>
      <c r="E7" s="33">
        <v>727412521163</v>
      </c>
      <c r="F7" s="33">
        <v>744440448026.78992</v>
      </c>
    </row>
    <row r="8" spans="1:11" x14ac:dyDescent="0.25">
      <c r="A8" s="32" t="s">
        <v>42</v>
      </c>
      <c r="B8" s="32" t="s">
        <v>43</v>
      </c>
      <c r="C8" s="33">
        <v>2607901000</v>
      </c>
      <c r="D8" s="33">
        <v>500000000</v>
      </c>
      <c r="E8" s="33">
        <v>3107901000</v>
      </c>
      <c r="F8" s="33">
        <v>6108956676.6999998</v>
      </c>
    </row>
    <row r="9" spans="1:11" x14ac:dyDescent="0.25">
      <c r="A9" s="32" t="s">
        <v>46</v>
      </c>
      <c r="B9" s="32" t="s">
        <v>47</v>
      </c>
      <c r="C9" s="33">
        <v>2607901000</v>
      </c>
      <c r="D9" s="33">
        <v>500000000</v>
      </c>
      <c r="E9" s="33">
        <v>3107901000</v>
      </c>
      <c r="F9" s="33">
        <v>6108956676.6999998</v>
      </c>
    </row>
    <row r="10" spans="1:11" x14ac:dyDescent="0.25">
      <c r="A10" s="32" t="s">
        <v>49</v>
      </c>
      <c r="B10" s="32" t="s">
        <v>50</v>
      </c>
      <c r="C10" s="33">
        <v>2240965000</v>
      </c>
      <c r="D10" s="33">
        <v>0</v>
      </c>
      <c r="E10" s="33">
        <v>2240965000</v>
      </c>
      <c r="F10" s="33">
        <v>3055367947.71</v>
      </c>
    </row>
    <row r="11" spans="1:11" x14ac:dyDescent="0.25">
      <c r="A11" s="32" t="s">
        <v>53</v>
      </c>
      <c r="B11" s="32" t="s">
        <v>54</v>
      </c>
      <c r="C11" s="33">
        <v>76400000</v>
      </c>
      <c r="D11" s="33">
        <v>500000000</v>
      </c>
      <c r="E11" s="33">
        <v>576400000</v>
      </c>
      <c r="F11" s="33">
        <v>836728797.10000002</v>
      </c>
    </row>
    <row r="12" spans="1:11" x14ac:dyDescent="0.25">
      <c r="A12" s="32" t="s">
        <v>56</v>
      </c>
      <c r="B12" s="32" t="s">
        <v>57</v>
      </c>
      <c r="C12" s="33">
        <v>76400000</v>
      </c>
      <c r="D12" s="33">
        <v>0</v>
      </c>
      <c r="E12" s="33">
        <v>76400000</v>
      </c>
      <c r="F12" s="33">
        <v>95318722.5</v>
      </c>
    </row>
    <row r="13" spans="1:11" x14ac:dyDescent="0.25">
      <c r="A13" s="32" t="s">
        <v>267</v>
      </c>
      <c r="B13" s="32" t="s">
        <v>268</v>
      </c>
      <c r="C13" s="33">
        <v>0</v>
      </c>
      <c r="D13" s="33">
        <v>500000000</v>
      </c>
      <c r="E13" s="33">
        <v>500000000</v>
      </c>
      <c r="F13" s="33">
        <v>741410074.60000002</v>
      </c>
    </row>
    <row r="14" spans="1:11" x14ac:dyDescent="0.25">
      <c r="A14" s="32" t="s">
        <v>59</v>
      </c>
      <c r="B14" s="32" t="s">
        <v>60</v>
      </c>
      <c r="C14" s="33">
        <v>289187350</v>
      </c>
      <c r="D14" s="33">
        <v>0</v>
      </c>
      <c r="E14" s="33">
        <v>289187350</v>
      </c>
      <c r="F14" s="33">
        <v>2214761565.3570004</v>
      </c>
    </row>
    <row r="15" spans="1:11" x14ac:dyDescent="0.25">
      <c r="A15" s="32" t="s">
        <v>62</v>
      </c>
      <c r="B15" s="32" t="s">
        <v>63</v>
      </c>
      <c r="C15" s="33">
        <v>659733722000</v>
      </c>
      <c r="D15" s="33">
        <v>0</v>
      </c>
      <c r="E15" s="33">
        <v>659733722000</v>
      </c>
      <c r="F15" s="33">
        <v>669384568685</v>
      </c>
    </row>
    <row r="16" spans="1:11" x14ac:dyDescent="0.25">
      <c r="A16" s="32" t="s">
        <v>65</v>
      </c>
      <c r="B16" s="32" t="s">
        <v>66</v>
      </c>
      <c r="C16" s="33">
        <v>659733722000</v>
      </c>
      <c r="D16" s="33">
        <v>0</v>
      </c>
      <c r="E16" s="33">
        <v>659733722000</v>
      </c>
      <c r="F16" s="33">
        <v>669384568685</v>
      </c>
    </row>
    <row r="17" spans="1:6" x14ac:dyDescent="0.25">
      <c r="A17" s="32" t="s">
        <v>68</v>
      </c>
      <c r="B17" s="32" t="s">
        <v>69</v>
      </c>
      <c r="C17" s="33">
        <v>659733722000</v>
      </c>
      <c r="D17" s="33">
        <v>0</v>
      </c>
      <c r="E17" s="33">
        <v>659733722000</v>
      </c>
      <c r="F17" s="33">
        <v>669384568685</v>
      </c>
    </row>
    <row r="18" spans="1:6" x14ac:dyDescent="0.25">
      <c r="A18" s="32" t="s">
        <v>71</v>
      </c>
      <c r="B18" s="32" t="s">
        <v>72</v>
      </c>
      <c r="C18" s="33">
        <v>659733722000</v>
      </c>
      <c r="D18" s="33">
        <v>0</v>
      </c>
      <c r="E18" s="33">
        <v>659733722000</v>
      </c>
      <c r="F18" s="33">
        <v>669384568685</v>
      </c>
    </row>
    <row r="19" spans="1:6" x14ac:dyDescent="0.25">
      <c r="A19" s="32" t="s">
        <v>74</v>
      </c>
      <c r="B19" s="32" t="s">
        <v>75</v>
      </c>
      <c r="C19" s="33">
        <v>898650000</v>
      </c>
      <c r="D19" s="33">
        <v>63672248163</v>
      </c>
      <c r="E19" s="33">
        <v>64570898163</v>
      </c>
      <c r="F19" s="33">
        <v>68946922665.089996</v>
      </c>
    </row>
    <row r="20" spans="1:6" x14ac:dyDescent="0.25">
      <c r="A20" s="32" t="s">
        <v>102</v>
      </c>
      <c r="B20" s="32" t="s">
        <v>103</v>
      </c>
      <c r="C20" s="33">
        <v>6000000</v>
      </c>
      <c r="D20" s="33">
        <v>0</v>
      </c>
      <c r="E20" s="33">
        <v>6000000</v>
      </c>
      <c r="F20" s="33">
        <v>83043900.196999997</v>
      </c>
    </row>
    <row r="21" spans="1:6" x14ac:dyDescent="0.25">
      <c r="A21" s="32" t="s">
        <v>106</v>
      </c>
      <c r="B21" s="32" t="s">
        <v>107</v>
      </c>
      <c r="C21" s="33">
        <v>6000000</v>
      </c>
      <c r="D21" s="33">
        <v>0</v>
      </c>
      <c r="E21" s="33">
        <v>6000000</v>
      </c>
      <c r="F21" s="33">
        <v>83043900.196999997</v>
      </c>
    </row>
    <row r="22" spans="1:6" x14ac:dyDescent="0.25">
      <c r="A22" s="32" t="s">
        <v>78</v>
      </c>
      <c r="B22" s="32" t="s">
        <v>79</v>
      </c>
      <c r="C22" s="33">
        <v>613250900</v>
      </c>
      <c r="D22" s="33">
        <v>0</v>
      </c>
      <c r="E22" s="33">
        <v>613250900</v>
      </c>
      <c r="F22" s="33">
        <v>2257135335.9200001</v>
      </c>
    </row>
    <row r="23" spans="1:6" x14ac:dyDescent="0.25">
      <c r="A23" s="32" t="s">
        <v>82</v>
      </c>
      <c r="B23" s="32" t="s">
        <v>108</v>
      </c>
      <c r="C23" s="33">
        <v>900</v>
      </c>
      <c r="D23" s="33">
        <v>0</v>
      </c>
      <c r="E23" s="33">
        <v>900</v>
      </c>
      <c r="F23" s="33">
        <v>19237922.43</v>
      </c>
    </row>
    <row r="24" spans="1:6" x14ac:dyDescent="0.25">
      <c r="B24" s="32" t="s">
        <v>122</v>
      </c>
      <c r="C24" s="33">
        <v>42750000</v>
      </c>
      <c r="D24" s="33">
        <v>0</v>
      </c>
      <c r="E24" s="33">
        <v>42750000</v>
      </c>
      <c r="F24" s="33">
        <v>7663620.1399999997</v>
      </c>
    </row>
    <row r="25" spans="1:6" x14ac:dyDescent="0.25">
      <c r="B25" s="32" t="s">
        <v>83</v>
      </c>
      <c r="C25" s="33">
        <v>570500000</v>
      </c>
      <c r="D25" s="33">
        <v>0</v>
      </c>
      <c r="E25" s="33">
        <v>570500000</v>
      </c>
      <c r="F25" s="33">
        <v>2230233793.3499999</v>
      </c>
    </row>
    <row r="26" spans="1:6" x14ac:dyDescent="0.25">
      <c r="A26" s="32" t="s">
        <v>85</v>
      </c>
      <c r="B26" s="32" t="s">
        <v>170</v>
      </c>
      <c r="C26" s="33">
        <v>0</v>
      </c>
      <c r="D26" s="33">
        <v>591361917</v>
      </c>
      <c r="E26" s="33">
        <v>591361917</v>
      </c>
      <c r="F26" s="33">
        <v>591361917</v>
      </c>
    </row>
    <row r="27" spans="1:6" x14ac:dyDescent="0.25">
      <c r="B27" s="32" t="s">
        <v>86</v>
      </c>
      <c r="C27" s="33">
        <v>0</v>
      </c>
      <c r="D27" s="33">
        <v>63080886246</v>
      </c>
      <c r="E27" s="33">
        <v>63080886246</v>
      </c>
      <c r="F27" s="33">
        <v>63082385308</v>
      </c>
    </row>
    <row r="28" spans="1:6" x14ac:dyDescent="0.25">
      <c r="A28" s="32" t="s">
        <v>88</v>
      </c>
      <c r="B28" s="32" t="s">
        <v>89</v>
      </c>
      <c r="C28" s="33">
        <v>278000500</v>
      </c>
      <c r="D28" s="33">
        <v>0</v>
      </c>
      <c r="E28" s="33">
        <v>278000500</v>
      </c>
      <c r="F28" s="33">
        <v>2932540463.1700001</v>
      </c>
    </row>
    <row r="29" spans="1:6" x14ac:dyDescent="0.25">
      <c r="A29" s="32" t="s">
        <v>320</v>
      </c>
      <c r="C29" s="33">
        <v>3312489067650</v>
      </c>
      <c r="D29" s="33">
        <v>193516744489</v>
      </c>
      <c r="E29" s="33">
        <v>3506005812139</v>
      </c>
      <c r="F29" s="33">
        <v>3581373792052.9507</v>
      </c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/>
  <dimension ref="A1:O43"/>
  <sheetViews>
    <sheetView showGridLines="0" workbookViewId="0">
      <selection activeCell="A35" sqref="A35"/>
    </sheetView>
  </sheetViews>
  <sheetFormatPr baseColWidth="10" defaultRowHeight="15" x14ac:dyDescent="0.25"/>
  <cols>
    <col min="1" max="1" width="45.7109375" bestFit="1" customWidth="1"/>
    <col min="2" max="2" width="36.140625" bestFit="1" customWidth="1"/>
    <col min="3" max="3" width="45.7109375" bestFit="1" customWidth="1"/>
    <col min="4" max="4" width="35.5703125" bestFit="1" customWidth="1"/>
    <col min="5" max="5" width="19.42578125" bestFit="1" customWidth="1"/>
    <col min="6" max="6" width="23" hidden="1" customWidth="1"/>
    <col min="7" max="7" width="28" bestFit="1" customWidth="1"/>
    <col min="8" max="8" width="23.7109375" bestFit="1" customWidth="1"/>
    <col min="9" max="9" width="19.140625" hidden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x14ac:dyDescent="0.25">
      <c r="A1" s="1" t="s">
        <v>91</v>
      </c>
      <c r="B1" s="26" t="s">
        <v>1</v>
      </c>
      <c r="C1" s="2" t="s">
        <v>92</v>
      </c>
    </row>
    <row r="2" spans="1:15" x14ac:dyDescent="0.25">
      <c r="A2" s="3" t="s">
        <v>93</v>
      </c>
      <c r="B2" s="4"/>
      <c r="C2" s="5"/>
    </row>
    <row r="3" spans="1:15" x14ac:dyDescent="0.25">
      <c r="A3">
        <f>COUNTA(A11:A28)+11</f>
        <v>28</v>
      </c>
      <c r="B3" s="6"/>
    </row>
    <row r="4" spans="1:15" x14ac:dyDescent="0.25">
      <c r="A4" s="5" t="s">
        <v>94</v>
      </c>
      <c r="B4" s="4"/>
      <c r="C4" s="5"/>
    </row>
    <row r="5" spans="1:15" x14ac:dyDescent="0.25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9" t="s">
        <v>5</v>
      </c>
      <c r="B6" s="10"/>
      <c r="C6" s="9">
        <v>2</v>
      </c>
      <c r="F6">
        <v>2</v>
      </c>
    </row>
    <row r="7" spans="1:15" ht="23.25" x14ac:dyDescent="0.35">
      <c r="A7" s="25" t="s">
        <v>318</v>
      </c>
      <c r="B7" s="9" t="s">
        <v>6</v>
      </c>
      <c r="C7" t="str">
        <f>MID(A8,FIND(" ",A8,15)+1,FIND(":",A8,FIND(" ",A8,15))-FIND(" ",A8,15)-1)</f>
        <v>CB-0101</v>
      </c>
      <c r="D7" t="str">
        <f>MID(B8,23,2)</f>
        <v>12</v>
      </c>
      <c r="E7" s="3" t="s">
        <v>93</v>
      </c>
      <c r="F7" s="3" t="s">
        <v>7</v>
      </c>
      <c r="G7" t="str">
        <f>MID(A8,FIND(" ",A8,14)+1,7)</f>
        <v>CB-0101</v>
      </c>
      <c r="H7" t="s">
        <v>8</v>
      </c>
    </row>
    <row r="8" spans="1:15" ht="21" x14ac:dyDescent="0.25">
      <c r="A8" s="9" t="s">
        <v>9</v>
      </c>
      <c r="B8" s="9" t="s">
        <v>10</v>
      </c>
      <c r="D8" t="str">
        <f>MID(A7,7,150)</f>
        <v>L CHAPINERO.</v>
      </c>
      <c r="E8" t="s">
        <v>8</v>
      </c>
    </row>
    <row r="9" spans="1:15" x14ac:dyDescent="0.25">
      <c r="A9" s="9" t="s">
        <v>95</v>
      </c>
      <c r="B9" s="9" t="s">
        <v>12</v>
      </c>
    </row>
    <row r="10" spans="1:15" x14ac:dyDescent="0.25">
      <c r="A10" s="5"/>
      <c r="B10" s="4"/>
      <c r="C10" s="5"/>
    </row>
    <row r="11" spans="1:15" ht="15.75" thickBot="1" x14ac:dyDescent="0.3">
      <c r="A11" s="11"/>
      <c r="B11" s="12"/>
      <c r="C11" s="11"/>
    </row>
    <row r="12" spans="1:15" ht="22.5" x14ac:dyDescent="0.25">
      <c r="A12" s="13" t="s">
        <v>13</v>
      </c>
      <c r="B12" s="14" t="s">
        <v>14</v>
      </c>
      <c r="C12" s="15" t="s">
        <v>15</v>
      </c>
      <c r="D12" s="14" t="s">
        <v>16</v>
      </c>
      <c r="E12" s="15" t="s">
        <v>17</v>
      </c>
      <c r="F12" s="14" t="s">
        <v>18</v>
      </c>
      <c r="G12" s="14" t="s">
        <v>19</v>
      </c>
      <c r="H12" s="14" t="s">
        <v>20</v>
      </c>
      <c r="I12" s="14" t="s">
        <v>21</v>
      </c>
      <c r="J12" s="15" t="s">
        <v>22</v>
      </c>
      <c r="K12" s="14" t="s">
        <v>23</v>
      </c>
      <c r="L12" s="14"/>
      <c r="M12" s="15" t="s">
        <v>24</v>
      </c>
      <c r="N12" s="14" t="s">
        <v>25</v>
      </c>
      <c r="O12" s="16"/>
    </row>
    <row r="13" spans="1:15" x14ac:dyDescent="0.25">
      <c r="A13" s="17" t="s">
        <v>26</v>
      </c>
      <c r="B13" s="18"/>
      <c r="C13" s="19" t="s">
        <v>27</v>
      </c>
      <c r="D13" s="19" t="s">
        <v>28</v>
      </c>
      <c r="E13" s="19" t="s">
        <v>29</v>
      </c>
      <c r="F13" s="19" t="s">
        <v>30</v>
      </c>
      <c r="G13" s="19" t="s">
        <v>31</v>
      </c>
      <c r="H13" s="19" t="s">
        <v>32</v>
      </c>
      <c r="I13" s="19" t="s">
        <v>19</v>
      </c>
      <c r="J13" s="19" t="s">
        <v>20</v>
      </c>
      <c r="K13" s="19" t="s">
        <v>33</v>
      </c>
      <c r="L13" s="19"/>
      <c r="M13" s="19" t="s">
        <v>34</v>
      </c>
      <c r="N13" s="19" t="s">
        <v>35</v>
      </c>
      <c r="O13" s="20" t="s">
        <v>36</v>
      </c>
    </row>
    <row r="14" spans="1:15" x14ac:dyDescent="0.25">
      <c r="A14" s="21" t="s">
        <v>93</v>
      </c>
      <c r="B14" s="21" t="s">
        <v>37</v>
      </c>
      <c r="C14" s="22" t="s">
        <v>38</v>
      </c>
      <c r="D14" s="22" t="s">
        <v>39</v>
      </c>
      <c r="E14" s="27">
        <v>15981911000</v>
      </c>
      <c r="F14" s="27">
        <v>0</v>
      </c>
      <c r="G14" s="27">
        <v>0</v>
      </c>
      <c r="H14" s="27">
        <v>15981911000</v>
      </c>
      <c r="I14" s="27">
        <v>4116577315</v>
      </c>
      <c r="J14" s="27">
        <v>16205897535.540001</v>
      </c>
      <c r="K14" s="27" t="s">
        <v>96</v>
      </c>
      <c r="L14" s="27"/>
      <c r="M14" s="27">
        <v>-223986535.53999999</v>
      </c>
      <c r="N14" s="27">
        <v>0</v>
      </c>
      <c r="O14" s="28">
        <v>16205897535.540001</v>
      </c>
    </row>
    <row r="15" spans="1:15" x14ac:dyDescent="0.25">
      <c r="A15" s="21" t="s">
        <v>93</v>
      </c>
      <c r="B15" s="21" t="s">
        <v>41</v>
      </c>
      <c r="C15" s="22" t="s">
        <v>42</v>
      </c>
      <c r="D15" s="22" t="s">
        <v>43</v>
      </c>
      <c r="E15" s="27">
        <v>301000000</v>
      </c>
      <c r="F15" s="27">
        <v>0</v>
      </c>
      <c r="G15" s="27">
        <v>0</v>
      </c>
      <c r="H15" s="27">
        <v>301000000</v>
      </c>
      <c r="I15" s="27">
        <v>178237489</v>
      </c>
      <c r="J15" s="27">
        <v>493994999.11000001</v>
      </c>
      <c r="K15" s="27" t="s">
        <v>97</v>
      </c>
      <c r="L15" s="27"/>
      <c r="M15" s="27">
        <v>-192994999.11000001</v>
      </c>
      <c r="N15" s="27">
        <v>0</v>
      </c>
      <c r="O15" s="28">
        <v>493994999.11000001</v>
      </c>
    </row>
    <row r="16" spans="1:15" x14ac:dyDescent="0.25">
      <c r="A16" s="21" t="s">
        <v>93</v>
      </c>
      <c r="B16" s="21" t="s">
        <v>45</v>
      </c>
      <c r="C16" s="22" t="s">
        <v>46</v>
      </c>
      <c r="D16" s="22" t="s">
        <v>47</v>
      </c>
      <c r="E16" s="27">
        <v>301000000</v>
      </c>
      <c r="F16" s="27">
        <v>0</v>
      </c>
      <c r="G16" s="27">
        <v>0</v>
      </c>
      <c r="H16" s="27">
        <v>301000000</v>
      </c>
      <c r="I16" s="27">
        <v>178237489</v>
      </c>
      <c r="J16" s="27">
        <v>493994999.11000001</v>
      </c>
      <c r="K16" s="27" t="s">
        <v>97</v>
      </c>
      <c r="L16" s="27"/>
      <c r="M16" s="27">
        <v>-192994999.11000001</v>
      </c>
      <c r="N16" s="27">
        <v>0</v>
      </c>
      <c r="O16" s="28">
        <v>493994999.11000001</v>
      </c>
    </row>
    <row r="17" spans="1:15" x14ac:dyDescent="0.25">
      <c r="A17" s="21" t="s">
        <v>93</v>
      </c>
      <c r="B17" s="21" t="s">
        <v>48</v>
      </c>
      <c r="C17" s="22" t="s">
        <v>49</v>
      </c>
      <c r="D17" s="22" t="s">
        <v>50</v>
      </c>
      <c r="E17" s="27">
        <v>300000000</v>
      </c>
      <c r="F17" s="27">
        <v>0</v>
      </c>
      <c r="G17" s="27">
        <v>0</v>
      </c>
      <c r="H17" s="27">
        <v>300000000</v>
      </c>
      <c r="I17" s="27">
        <v>178236546</v>
      </c>
      <c r="J17" s="27">
        <v>493128136.11000001</v>
      </c>
      <c r="K17" s="27" t="s">
        <v>98</v>
      </c>
      <c r="L17" s="27"/>
      <c r="M17" s="27">
        <v>-193128136.11000001</v>
      </c>
      <c r="N17" s="27">
        <v>0</v>
      </c>
      <c r="O17" s="28">
        <v>493128136.11000001</v>
      </c>
    </row>
    <row r="18" spans="1:15" x14ac:dyDescent="0.25">
      <c r="A18" s="21" t="s">
        <v>93</v>
      </c>
      <c r="B18" s="21" t="s">
        <v>58</v>
      </c>
      <c r="C18" s="22" t="s">
        <v>59</v>
      </c>
      <c r="D18" s="22" t="s">
        <v>99</v>
      </c>
      <c r="E18" s="27">
        <v>1000000</v>
      </c>
      <c r="F18" s="27">
        <v>0</v>
      </c>
      <c r="G18" s="27">
        <v>0</v>
      </c>
      <c r="H18" s="27">
        <v>1000000</v>
      </c>
      <c r="I18" s="27">
        <v>943</v>
      </c>
      <c r="J18" s="27">
        <v>866.86300000000006</v>
      </c>
      <c r="K18" s="27" t="s">
        <v>100</v>
      </c>
      <c r="L18" s="27"/>
      <c r="M18" s="27">
        <v>133.137</v>
      </c>
      <c r="N18" s="27">
        <v>0</v>
      </c>
      <c r="O18" s="28">
        <v>866.86300000000006</v>
      </c>
    </row>
    <row r="19" spans="1:15" x14ac:dyDescent="0.25">
      <c r="A19" s="21" t="s">
        <v>93</v>
      </c>
      <c r="B19" s="21" t="s">
        <v>61</v>
      </c>
      <c r="C19" s="22" t="s">
        <v>62</v>
      </c>
      <c r="D19" s="22" t="s">
        <v>63</v>
      </c>
      <c r="E19" s="27">
        <v>15679011000</v>
      </c>
      <c r="F19" s="27">
        <v>0</v>
      </c>
      <c r="G19" s="27">
        <v>0</v>
      </c>
      <c r="H19" s="27">
        <v>15679011000</v>
      </c>
      <c r="I19" s="27">
        <v>3919752750</v>
      </c>
      <c r="J19" s="27">
        <v>15679011000</v>
      </c>
      <c r="K19" s="27">
        <v>100</v>
      </c>
      <c r="L19" s="27"/>
      <c r="M19" s="27">
        <v>0</v>
      </c>
      <c r="N19" s="27">
        <v>0</v>
      </c>
      <c r="O19" s="28">
        <v>15679011000</v>
      </c>
    </row>
    <row r="20" spans="1:15" x14ac:dyDescent="0.25">
      <c r="A20" s="21" t="s">
        <v>93</v>
      </c>
      <c r="B20" s="21" t="s">
        <v>64</v>
      </c>
      <c r="C20" s="22" t="s">
        <v>65</v>
      </c>
      <c r="D20" s="22" t="s">
        <v>66</v>
      </c>
      <c r="E20" s="27">
        <v>15679011000</v>
      </c>
      <c r="F20" s="27">
        <v>0</v>
      </c>
      <c r="G20" s="27">
        <v>0</v>
      </c>
      <c r="H20" s="27">
        <v>15679011000</v>
      </c>
      <c r="I20" s="27">
        <v>3919752750</v>
      </c>
      <c r="J20" s="27">
        <v>15679011000</v>
      </c>
      <c r="K20" s="27">
        <v>100</v>
      </c>
      <c r="L20" s="27"/>
      <c r="M20" s="27">
        <v>0</v>
      </c>
      <c r="N20" s="27">
        <v>0</v>
      </c>
      <c r="O20" s="28">
        <v>15679011000</v>
      </c>
    </row>
    <row r="21" spans="1:15" x14ac:dyDescent="0.25">
      <c r="A21" s="21" t="s">
        <v>93</v>
      </c>
      <c r="B21" s="21" t="s">
        <v>67</v>
      </c>
      <c r="C21" s="22" t="s">
        <v>68</v>
      </c>
      <c r="D21" s="22" t="s">
        <v>69</v>
      </c>
      <c r="E21" s="27">
        <v>15679011000</v>
      </c>
      <c r="F21" s="27">
        <v>0</v>
      </c>
      <c r="G21" s="27">
        <v>0</v>
      </c>
      <c r="H21" s="27">
        <v>15679011000</v>
      </c>
      <c r="I21" s="27">
        <v>3919752750</v>
      </c>
      <c r="J21" s="27">
        <v>15679011000</v>
      </c>
      <c r="K21" s="27">
        <v>100</v>
      </c>
      <c r="L21" s="27"/>
      <c r="M21" s="27">
        <v>0</v>
      </c>
      <c r="N21" s="27">
        <v>0</v>
      </c>
      <c r="O21" s="28">
        <v>15679011000</v>
      </c>
    </row>
    <row r="22" spans="1:15" x14ac:dyDescent="0.25">
      <c r="A22" s="21" t="s">
        <v>93</v>
      </c>
      <c r="B22" s="21" t="s">
        <v>70</v>
      </c>
      <c r="C22" s="22" t="s">
        <v>71</v>
      </c>
      <c r="D22" s="22" t="s">
        <v>72</v>
      </c>
      <c r="E22" s="27">
        <v>15679011000</v>
      </c>
      <c r="F22" s="27">
        <v>0</v>
      </c>
      <c r="G22" s="27">
        <v>0</v>
      </c>
      <c r="H22" s="27">
        <v>15679011000</v>
      </c>
      <c r="I22" s="27">
        <v>3919752750</v>
      </c>
      <c r="J22" s="27">
        <v>15679011000</v>
      </c>
      <c r="K22" s="27">
        <v>100</v>
      </c>
      <c r="L22" s="27"/>
      <c r="M22" s="27">
        <v>0</v>
      </c>
      <c r="N22" s="27">
        <v>0</v>
      </c>
      <c r="O22" s="28">
        <v>15679011000</v>
      </c>
    </row>
    <row r="23" spans="1:15" x14ac:dyDescent="0.25">
      <c r="A23" s="21" t="s">
        <v>93</v>
      </c>
      <c r="B23" s="21" t="s">
        <v>73</v>
      </c>
      <c r="C23" s="22" t="s">
        <v>74</v>
      </c>
      <c r="D23" s="22" t="s">
        <v>75</v>
      </c>
      <c r="E23" s="27">
        <v>1900000</v>
      </c>
      <c r="F23" s="27">
        <v>0</v>
      </c>
      <c r="G23" s="27">
        <v>0</v>
      </c>
      <c r="H23" s="27">
        <v>1900000</v>
      </c>
      <c r="I23" s="27">
        <v>18587076</v>
      </c>
      <c r="J23" s="27">
        <v>32891536.43</v>
      </c>
      <c r="K23" s="27">
        <v>1731.13</v>
      </c>
      <c r="L23" s="27"/>
      <c r="M23" s="27">
        <v>-30991536.43</v>
      </c>
      <c r="N23" s="27">
        <v>0</v>
      </c>
      <c r="O23" s="28">
        <v>32891536.43</v>
      </c>
    </row>
    <row r="24" spans="1:15" x14ac:dyDescent="0.25">
      <c r="A24" s="21" t="s">
        <v>93</v>
      </c>
      <c r="B24" s="21" t="s">
        <v>101</v>
      </c>
      <c r="C24" s="22" t="s">
        <v>102</v>
      </c>
      <c r="D24" s="22" t="s">
        <v>103</v>
      </c>
      <c r="E24" s="27">
        <v>1000000</v>
      </c>
      <c r="F24" s="27">
        <v>0</v>
      </c>
      <c r="G24" s="27">
        <v>0</v>
      </c>
      <c r="H24" s="27">
        <v>1000000</v>
      </c>
      <c r="I24" s="27">
        <v>0</v>
      </c>
      <c r="J24" s="27">
        <v>456.197</v>
      </c>
      <c r="K24" s="27" t="s">
        <v>104</v>
      </c>
      <c r="L24" s="27"/>
      <c r="M24" s="27">
        <v>543.803</v>
      </c>
      <c r="N24" s="27">
        <v>0</v>
      </c>
      <c r="O24" s="28">
        <v>456.197</v>
      </c>
    </row>
    <row r="25" spans="1:15" x14ac:dyDescent="0.25">
      <c r="A25" s="21" t="s">
        <v>93</v>
      </c>
      <c r="B25" s="21" t="s">
        <v>105</v>
      </c>
      <c r="C25" s="22" t="s">
        <v>106</v>
      </c>
      <c r="D25" s="22" t="s">
        <v>107</v>
      </c>
      <c r="E25" s="27">
        <v>1000000</v>
      </c>
      <c r="F25" s="27">
        <v>0</v>
      </c>
      <c r="G25" s="27">
        <v>0</v>
      </c>
      <c r="H25" s="27">
        <v>1000000</v>
      </c>
      <c r="I25" s="27">
        <v>0</v>
      </c>
      <c r="J25" s="27">
        <v>456.197</v>
      </c>
      <c r="K25" s="27" t="s">
        <v>104</v>
      </c>
      <c r="L25" s="27"/>
      <c r="M25" s="27">
        <v>543.803</v>
      </c>
      <c r="N25" s="27">
        <v>0</v>
      </c>
      <c r="O25" s="28">
        <v>456.197</v>
      </c>
    </row>
    <row r="26" spans="1:15" x14ac:dyDescent="0.25">
      <c r="A26" s="21" t="s">
        <v>93</v>
      </c>
      <c r="B26" s="21" t="s">
        <v>77</v>
      </c>
      <c r="C26" s="22" t="s">
        <v>78</v>
      </c>
      <c r="D26" s="22" t="s">
        <v>79</v>
      </c>
      <c r="E26" s="27">
        <v>900</v>
      </c>
      <c r="F26" s="27">
        <v>0</v>
      </c>
      <c r="G26" s="27">
        <v>0</v>
      </c>
      <c r="H26" s="27">
        <v>900</v>
      </c>
      <c r="I26" s="27">
        <v>7600659</v>
      </c>
      <c r="J26" s="27">
        <v>19237922.43</v>
      </c>
      <c r="K26" s="27">
        <v>2137.54</v>
      </c>
      <c r="L26" s="27"/>
      <c r="M26" s="27">
        <v>-18337922.43</v>
      </c>
      <c r="N26" s="27">
        <v>0</v>
      </c>
      <c r="O26" s="28">
        <v>19237922.43</v>
      </c>
    </row>
    <row r="27" spans="1:15" x14ac:dyDescent="0.25">
      <c r="A27" s="21" t="s">
        <v>93</v>
      </c>
      <c r="B27" s="21" t="s">
        <v>81</v>
      </c>
      <c r="C27" s="22" t="s">
        <v>82</v>
      </c>
      <c r="D27" s="22" t="s">
        <v>108</v>
      </c>
      <c r="E27" s="27">
        <v>900</v>
      </c>
      <c r="F27" s="27">
        <v>0</v>
      </c>
      <c r="G27" s="27">
        <v>0</v>
      </c>
      <c r="H27" s="27">
        <v>900</v>
      </c>
      <c r="I27" s="27">
        <v>7600659</v>
      </c>
      <c r="J27" s="27">
        <v>19237922.43</v>
      </c>
      <c r="K27" s="27">
        <v>2137.54</v>
      </c>
      <c r="L27" s="27"/>
      <c r="M27" s="27">
        <v>-18337922.43</v>
      </c>
      <c r="N27" s="27">
        <v>0</v>
      </c>
      <c r="O27" s="28">
        <v>19237922.43</v>
      </c>
    </row>
    <row r="28" spans="1:15" ht="15.75" thickBot="1" x14ac:dyDescent="0.3">
      <c r="A28" s="21" t="s">
        <v>93</v>
      </c>
      <c r="B28" s="21" t="s">
        <v>87</v>
      </c>
      <c r="C28" s="23" t="s">
        <v>88</v>
      </c>
      <c r="D28" s="23" t="s">
        <v>89</v>
      </c>
      <c r="E28" s="29">
        <v>0</v>
      </c>
      <c r="F28" s="29">
        <v>0</v>
      </c>
      <c r="G28" s="29">
        <v>0</v>
      </c>
      <c r="H28" s="29">
        <v>0</v>
      </c>
      <c r="I28" s="29">
        <v>10986417</v>
      </c>
      <c r="J28" s="29">
        <v>13197417</v>
      </c>
      <c r="K28" s="29">
        <v>0</v>
      </c>
      <c r="L28" s="29"/>
      <c r="M28" s="29">
        <v>-13197417</v>
      </c>
      <c r="N28" s="29">
        <v>0</v>
      </c>
      <c r="O28" s="30">
        <v>13197417</v>
      </c>
    </row>
    <row r="29" spans="1:15" x14ac:dyDescent="0.25"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5:15" x14ac:dyDescent="0.2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5:15" x14ac:dyDescent="0.2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5:15" x14ac:dyDescent="0.2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5:15" x14ac:dyDescent="0.2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5:15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5:15" x14ac:dyDescent="0.2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5:15" x14ac:dyDescent="0.2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5:15" x14ac:dyDescent="0.2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5:15" x14ac:dyDescent="0.2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5:15" x14ac:dyDescent="0.2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5:15" x14ac:dyDescent="0.2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O43"/>
  <sheetViews>
    <sheetView showGridLines="0" workbookViewId="0">
      <selection activeCell="G35" sqref="G35"/>
    </sheetView>
  </sheetViews>
  <sheetFormatPr baseColWidth="10" defaultRowHeight="15" x14ac:dyDescent="0.25"/>
  <cols>
    <col min="1" max="1" width="45.7109375" bestFit="1" customWidth="1"/>
    <col min="2" max="2" width="36.140625" bestFit="1" customWidth="1"/>
    <col min="3" max="3" width="45.7109375" bestFit="1" customWidth="1"/>
    <col min="4" max="4" width="40.5703125" bestFit="1" customWidth="1"/>
    <col min="5" max="5" width="19.42578125" bestFit="1" customWidth="1"/>
    <col min="6" max="6" width="23" hidden="1" customWidth="1"/>
    <col min="7" max="7" width="28" bestFit="1" customWidth="1"/>
    <col min="8" max="8" width="23.7109375" bestFit="1" customWidth="1"/>
    <col min="9" max="9" width="19.140625" hidden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x14ac:dyDescent="0.25">
      <c r="A1" s="1" t="s">
        <v>109</v>
      </c>
      <c r="B1" s="26" t="s">
        <v>1</v>
      </c>
      <c r="C1" s="2" t="s">
        <v>110</v>
      </c>
    </row>
    <row r="2" spans="1:15" x14ac:dyDescent="0.25">
      <c r="A2" s="3" t="s">
        <v>111</v>
      </c>
      <c r="B2" s="4"/>
      <c r="C2" s="5"/>
    </row>
    <row r="3" spans="1:15" x14ac:dyDescent="0.25">
      <c r="A3">
        <f>COUNTA(A11:A29)+11</f>
        <v>29</v>
      </c>
      <c r="B3" s="6"/>
    </row>
    <row r="4" spans="1:15" x14ac:dyDescent="0.25">
      <c r="A4" s="5" t="s">
        <v>112</v>
      </c>
      <c r="B4" s="4"/>
      <c r="C4" s="5"/>
    </row>
    <row r="5" spans="1:15" x14ac:dyDescent="0.25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9" t="s">
        <v>5</v>
      </c>
      <c r="B6" s="10"/>
      <c r="C6" s="9">
        <v>2</v>
      </c>
      <c r="F6">
        <v>2</v>
      </c>
    </row>
    <row r="7" spans="1:15" ht="23.25" x14ac:dyDescent="0.35">
      <c r="A7" s="25" t="s">
        <v>317</v>
      </c>
      <c r="B7" s="9" t="s">
        <v>6</v>
      </c>
      <c r="C7" t="str">
        <f>MID(A8,FIND(" ",A8,15)+1,FIND(":",A8,FIND(" ",A8,15))-FIND(" ",A8,15)-1)</f>
        <v>CB-0101</v>
      </c>
      <c r="D7" t="str">
        <f>MID(B8,23,2)</f>
        <v>12</v>
      </c>
      <c r="E7" s="3" t="s">
        <v>111</v>
      </c>
      <c r="F7" s="3" t="s">
        <v>7</v>
      </c>
      <c r="G7" t="str">
        <f>MID(A8,FIND(" ",A8,14)+1,7)</f>
        <v>CB-0101</v>
      </c>
      <c r="H7" t="s">
        <v>8</v>
      </c>
    </row>
    <row r="8" spans="1:15" ht="21" x14ac:dyDescent="0.25">
      <c r="A8" s="9" t="s">
        <v>9</v>
      </c>
      <c r="B8" s="9" t="s">
        <v>10</v>
      </c>
      <c r="D8" t="str">
        <f>MID(A7,7,150)</f>
        <v>L SANTAFE.</v>
      </c>
      <c r="E8" t="s">
        <v>8</v>
      </c>
    </row>
    <row r="9" spans="1:15" x14ac:dyDescent="0.25">
      <c r="A9" s="9" t="s">
        <v>113</v>
      </c>
      <c r="B9" s="9" t="s">
        <v>12</v>
      </c>
    </row>
    <row r="10" spans="1:15" x14ac:dyDescent="0.25">
      <c r="A10" s="5"/>
      <c r="B10" s="4"/>
      <c r="C10" s="5"/>
    </row>
    <row r="11" spans="1:15" ht="15.75" thickBot="1" x14ac:dyDescent="0.3">
      <c r="A11" s="11"/>
      <c r="B11" s="12"/>
      <c r="C11" s="11"/>
    </row>
    <row r="12" spans="1:15" ht="22.5" x14ac:dyDescent="0.25">
      <c r="A12" s="13" t="s">
        <v>13</v>
      </c>
      <c r="B12" s="14" t="s">
        <v>14</v>
      </c>
      <c r="C12" s="15" t="s">
        <v>15</v>
      </c>
      <c r="D12" s="14" t="s">
        <v>16</v>
      </c>
      <c r="E12" s="15" t="s">
        <v>17</v>
      </c>
      <c r="F12" s="14" t="s">
        <v>18</v>
      </c>
      <c r="G12" s="14" t="s">
        <v>19</v>
      </c>
      <c r="H12" s="14" t="s">
        <v>20</v>
      </c>
      <c r="I12" s="14" t="s">
        <v>21</v>
      </c>
      <c r="J12" s="15" t="s">
        <v>22</v>
      </c>
      <c r="K12" s="14" t="s">
        <v>23</v>
      </c>
      <c r="L12" s="14"/>
      <c r="M12" s="15" t="s">
        <v>24</v>
      </c>
      <c r="N12" s="14" t="s">
        <v>25</v>
      </c>
      <c r="O12" s="16"/>
    </row>
    <row r="13" spans="1:15" x14ac:dyDescent="0.25">
      <c r="A13" s="17" t="s">
        <v>26</v>
      </c>
      <c r="B13" s="18"/>
      <c r="C13" s="19" t="s">
        <v>27</v>
      </c>
      <c r="D13" s="19" t="s">
        <v>28</v>
      </c>
      <c r="E13" s="19" t="s">
        <v>29</v>
      </c>
      <c r="F13" s="19" t="s">
        <v>30</v>
      </c>
      <c r="G13" s="19" t="s">
        <v>31</v>
      </c>
      <c r="H13" s="19" t="s">
        <v>32</v>
      </c>
      <c r="I13" s="19" t="s">
        <v>19</v>
      </c>
      <c r="J13" s="19" t="s">
        <v>20</v>
      </c>
      <c r="K13" s="19" t="s">
        <v>33</v>
      </c>
      <c r="L13" s="19"/>
      <c r="M13" s="19" t="s">
        <v>34</v>
      </c>
      <c r="N13" s="19" t="s">
        <v>35</v>
      </c>
      <c r="O13" s="20" t="s">
        <v>36</v>
      </c>
    </row>
    <row r="14" spans="1:15" x14ac:dyDescent="0.25">
      <c r="A14" s="21" t="s">
        <v>111</v>
      </c>
      <c r="B14" s="21" t="s">
        <v>37</v>
      </c>
      <c r="C14" s="22" t="s">
        <v>38</v>
      </c>
      <c r="D14" s="22" t="s">
        <v>39</v>
      </c>
      <c r="E14" s="27">
        <v>18186123000</v>
      </c>
      <c r="F14" s="27">
        <v>0</v>
      </c>
      <c r="G14" s="27">
        <v>2511354465</v>
      </c>
      <c r="H14" s="27">
        <v>20697477465</v>
      </c>
      <c r="I14" s="27">
        <v>4554534528.54</v>
      </c>
      <c r="J14" s="27">
        <v>20787747980.240002</v>
      </c>
      <c r="K14" s="27" t="s">
        <v>114</v>
      </c>
      <c r="L14" s="27"/>
      <c r="M14" s="27">
        <v>-90270515.239999995</v>
      </c>
      <c r="N14" s="27">
        <v>0</v>
      </c>
      <c r="O14" s="28">
        <v>20787747980.240002</v>
      </c>
    </row>
    <row r="15" spans="1:15" x14ac:dyDescent="0.25">
      <c r="A15" s="21" t="s">
        <v>111</v>
      </c>
      <c r="B15" s="21" t="s">
        <v>41</v>
      </c>
      <c r="C15" s="22" t="s">
        <v>42</v>
      </c>
      <c r="D15" s="22" t="s">
        <v>43</v>
      </c>
      <c r="E15" s="27">
        <v>114250000</v>
      </c>
      <c r="F15" s="27">
        <v>0</v>
      </c>
      <c r="G15" s="27">
        <v>0</v>
      </c>
      <c r="H15" s="27">
        <v>114250000</v>
      </c>
      <c r="I15" s="27">
        <v>4912166</v>
      </c>
      <c r="J15" s="27">
        <v>197338658.09999999</v>
      </c>
      <c r="K15" s="27" t="s">
        <v>115</v>
      </c>
      <c r="L15" s="27"/>
      <c r="M15" s="27">
        <v>-83088658.099999994</v>
      </c>
      <c r="N15" s="27">
        <v>0</v>
      </c>
      <c r="O15" s="28">
        <v>197338658.09999999</v>
      </c>
    </row>
    <row r="16" spans="1:15" x14ac:dyDescent="0.25">
      <c r="A16" s="21" t="s">
        <v>111</v>
      </c>
      <c r="B16" s="21" t="s">
        <v>45</v>
      </c>
      <c r="C16" s="22" t="s">
        <v>46</v>
      </c>
      <c r="D16" s="22" t="s">
        <v>116</v>
      </c>
      <c r="E16" s="27">
        <v>114250000</v>
      </c>
      <c r="F16" s="27">
        <v>0</v>
      </c>
      <c r="G16" s="27">
        <v>0</v>
      </c>
      <c r="H16" s="27">
        <v>114250000</v>
      </c>
      <c r="I16" s="27">
        <v>4912166</v>
      </c>
      <c r="J16" s="27">
        <v>197338658.09999999</v>
      </c>
      <c r="K16" s="27" t="s">
        <v>115</v>
      </c>
      <c r="L16" s="27"/>
      <c r="M16" s="27">
        <v>-83088658.099999994</v>
      </c>
      <c r="N16" s="27">
        <v>0</v>
      </c>
      <c r="O16" s="28">
        <v>197338658.09999999</v>
      </c>
    </row>
    <row r="17" spans="1:15" x14ac:dyDescent="0.25">
      <c r="A17" s="21" t="s">
        <v>111</v>
      </c>
      <c r="B17" s="21" t="s">
        <v>48</v>
      </c>
      <c r="C17" s="22" t="s">
        <v>49</v>
      </c>
      <c r="D17" s="22" t="s">
        <v>50</v>
      </c>
      <c r="E17" s="27">
        <v>102000000</v>
      </c>
      <c r="F17" s="27">
        <v>0</v>
      </c>
      <c r="G17" s="27">
        <v>0</v>
      </c>
      <c r="H17" s="27">
        <v>102000000</v>
      </c>
      <c r="I17" s="27">
        <v>4434006</v>
      </c>
      <c r="J17" s="27">
        <v>194018869.09999999</v>
      </c>
      <c r="K17" s="27" t="s">
        <v>117</v>
      </c>
      <c r="L17" s="27"/>
      <c r="M17" s="27">
        <v>-92018869.099999994</v>
      </c>
      <c r="N17" s="27">
        <v>0</v>
      </c>
      <c r="O17" s="28">
        <v>194018869.09999999</v>
      </c>
    </row>
    <row r="18" spans="1:15" x14ac:dyDescent="0.25">
      <c r="A18" s="21" t="s">
        <v>111</v>
      </c>
      <c r="B18" s="21" t="s">
        <v>52</v>
      </c>
      <c r="C18" s="22" t="s">
        <v>53</v>
      </c>
      <c r="D18" s="22" t="s">
        <v>54</v>
      </c>
      <c r="E18" s="27">
        <v>9000000</v>
      </c>
      <c r="F18" s="27">
        <v>0</v>
      </c>
      <c r="G18" s="27">
        <v>0</v>
      </c>
      <c r="H18" s="27">
        <v>9000000</v>
      </c>
      <c r="I18" s="27">
        <v>0</v>
      </c>
      <c r="J18" s="27">
        <v>0</v>
      </c>
      <c r="K18" s="27">
        <v>0</v>
      </c>
      <c r="L18" s="27"/>
      <c r="M18" s="27">
        <v>9000000</v>
      </c>
      <c r="N18" s="27">
        <v>0</v>
      </c>
      <c r="O18" s="28">
        <v>0</v>
      </c>
    </row>
    <row r="19" spans="1:15" x14ac:dyDescent="0.25">
      <c r="A19" s="21" t="s">
        <v>111</v>
      </c>
      <c r="B19" s="21" t="s">
        <v>55</v>
      </c>
      <c r="C19" s="22" t="s">
        <v>56</v>
      </c>
      <c r="D19" s="22" t="s">
        <v>57</v>
      </c>
      <c r="E19" s="27">
        <v>9000000</v>
      </c>
      <c r="F19" s="27">
        <v>0</v>
      </c>
      <c r="G19" s="27">
        <v>0</v>
      </c>
      <c r="H19" s="27">
        <v>9000000</v>
      </c>
      <c r="I19" s="27">
        <v>0</v>
      </c>
      <c r="J19" s="27">
        <v>0</v>
      </c>
      <c r="K19" s="27">
        <v>0</v>
      </c>
      <c r="L19" s="27"/>
      <c r="M19" s="27">
        <v>9000000</v>
      </c>
      <c r="N19" s="27">
        <v>0</v>
      </c>
      <c r="O19" s="28">
        <v>0</v>
      </c>
    </row>
    <row r="20" spans="1:15" x14ac:dyDescent="0.25">
      <c r="A20" s="21" t="s">
        <v>111</v>
      </c>
      <c r="B20" s="21" t="s">
        <v>58</v>
      </c>
      <c r="C20" s="22" t="s">
        <v>59</v>
      </c>
      <c r="D20" s="22" t="s">
        <v>60</v>
      </c>
      <c r="E20" s="27">
        <v>3250000</v>
      </c>
      <c r="F20" s="27">
        <v>0</v>
      </c>
      <c r="G20" s="27">
        <v>0</v>
      </c>
      <c r="H20" s="27">
        <v>3250000</v>
      </c>
      <c r="I20" s="27">
        <v>478.16</v>
      </c>
      <c r="J20" s="27">
        <v>3319789</v>
      </c>
      <c r="K20" s="27" t="s">
        <v>118</v>
      </c>
      <c r="L20" s="27"/>
      <c r="M20" s="27">
        <v>-69.789000000000001</v>
      </c>
      <c r="N20" s="27">
        <v>0</v>
      </c>
      <c r="O20" s="28">
        <v>3319789</v>
      </c>
    </row>
    <row r="21" spans="1:15" x14ac:dyDescent="0.25">
      <c r="A21" s="21" t="s">
        <v>111</v>
      </c>
      <c r="B21" s="21" t="s">
        <v>61</v>
      </c>
      <c r="C21" s="22" t="s">
        <v>62</v>
      </c>
      <c r="D21" s="22" t="s">
        <v>63</v>
      </c>
      <c r="E21" s="27">
        <v>18026623000</v>
      </c>
      <c r="F21" s="27">
        <v>0</v>
      </c>
      <c r="G21" s="27">
        <v>0</v>
      </c>
      <c r="H21" s="27">
        <v>18026623000</v>
      </c>
      <c r="I21" s="27">
        <v>4506655750</v>
      </c>
      <c r="J21" s="27">
        <v>18026623000</v>
      </c>
      <c r="K21" s="27">
        <v>100</v>
      </c>
      <c r="L21" s="27"/>
      <c r="M21" s="27">
        <v>0</v>
      </c>
      <c r="N21" s="27">
        <v>0</v>
      </c>
      <c r="O21" s="28">
        <v>18026623000</v>
      </c>
    </row>
    <row r="22" spans="1:15" x14ac:dyDescent="0.25">
      <c r="A22" s="21" t="s">
        <v>111</v>
      </c>
      <c r="B22" s="21" t="s">
        <v>64</v>
      </c>
      <c r="C22" s="22" t="s">
        <v>65</v>
      </c>
      <c r="D22" s="22" t="s">
        <v>66</v>
      </c>
      <c r="E22" s="27">
        <v>18026623000</v>
      </c>
      <c r="F22" s="27">
        <v>0</v>
      </c>
      <c r="G22" s="27">
        <v>0</v>
      </c>
      <c r="H22" s="27">
        <v>18026623000</v>
      </c>
      <c r="I22" s="27">
        <v>4506655750</v>
      </c>
      <c r="J22" s="27">
        <v>18026623000</v>
      </c>
      <c r="K22" s="27">
        <v>100</v>
      </c>
      <c r="L22" s="27"/>
      <c r="M22" s="27">
        <v>0</v>
      </c>
      <c r="N22" s="27">
        <v>0</v>
      </c>
      <c r="O22" s="28">
        <v>18026623000</v>
      </c>
    </row>
    <row r="23" spans="1:15" x14ac:dyDescent="0.25">
      <c r="A23" s="21" t="s">
        <v>111</v>
      </c>
      <c r="B23" s="21" t="s">
        <v>67</v>
      </c>
      <c r="C23" s="22" t="s">
        <v>68</v>
      </c>
      <c r="D23" s="22" t="s">
        <v>69</v>
      </c>
      <c r="E23" s="27">
        <v>18026623000</v>
      </c>
      <c r="F23" s="27">
        <v>0</v>
      </c>
      <c r="G23" s="27">
        <v>0</v>
      </c>
      <c r="H23" s="27">
        <v>18026623000</v>
      </c>
      <c r="I23" s="27">
        <v>4506655750</v>
      </c>
      <c r="J23" s="27">
        <v>18026623000</v>
      </c>
      <c r="K23" s="27">
        <v>100</v>
      </c>
      <c r="L23" s="27"/>
      <c r="M23" s="27">
        <v>0</v>
      </c>
      <c r="N23" s="27">
        <v>0</v>
      </c>
      <c r="O23" s="28">
        <v>18026623000</v>
      </c>
    </row>
    <row r="24" spans="1:15" x14ac:dyDescent="0.25">
      <c r="A24" s="21" t="s">
        <v>111</v>
      </c>
      <c r="B24" s="21" t="s">
        <v>70</v>
      </c>
      <c r="C24" s="22" t="s">
        <v>71</v>
      </c>
      <c r="D24" s="22" t="s">
        <v>72</v>
      </c>
      <c r="E24" s="27">
        <v>18026623000</v>
      </c>
      <c r="F24" s="27">
        <v>0</v>
      </c>
      <c r="G24" s="27">
        <v>0</v>
      </c>
      <c r="H24" s="27">
        <v>18026623000</v>
      </c>
      <c r="I24" s="27">
        <v>4506655750</v>
      </c>
      <c r="J24" s="27">
        <v>18026623000</v>
      </c>
      <c r="K24" s="27">
        <v>100</v>
      </c>
      <c r="L24" s="27"/>
      <c r="M24" s="27">
        <v>0</v>
      </c>
      <c r="N24" s="27">
        <v>0</v>
      </c>
      <c r="O24" s="28">
        <v>18026623000</v>
      </c>
    </row>
    <row r="25" spans="1:15" x14ac:dyDescent="0.25">
      <c r="A25" s="21" t="s">
        <v>111</v>
      </c>
      <c r="B25" s="21" t="s">
        <v>73</v>
      </c>
      <c r="C25" s="22" t="s">
        <v>74</v>
      </c>
      <c r="D25" s="22" t="s">
        <v>75</v>
      </c>
      <c r="E25" s="27">
        <v>45250000</v>
      </c>
      <c r="F25" s="27">
        <v>0</v>
      </c>
      <c r="G25" s="27">
        <v>2511354465</v>
      </c>
      <c r="H25" s="27">
        <v>2556604465</v>
      </c>
      <c r="I25" s="27">
        <v>42966612.539999999</v>
      </c>
      <c r="J25" s="27">
        <v>2563786322.1399999</v>
      </c>
      <c r="K25" s="27" t="s">
        <v>119</v>
      </c>
      <c r="L25" s="27"/>
      <c r="M25" s="27">
        <v>-7181857.1399999997</v>
      </c>
      <c r="N25" s="27">
        <v>0</v>
      </c>
      <c r="O25" s="28">
        <v>2563786322.1399999</v>
      </c>
    </row>
    <row r="26" spans="1:15" x14ac:dyDescent="0.25">
      <c r="A26" s="21" t="s">
        <v>111</v>
      </c>
      <c r="B26" s="21" t="s">
        <v>77</v>
      </c>
      <c r="C26" s="22" t="s">
        <v>78</v>
      </c>
      <c r="D26" s="22" t="s">
        <v>120</v>
      </c>
      <c r="E26" s="27">
        <v>42750000</v>
      </c>
      <c r="F26" s="27">
        <v>0</v>
      </c>
      <c r="G26" s="27">
        <v>0</v>
      </c>
      <c r="H26" s="27">
        <v>42750000</v>
      </c>
      <c r="I26" s="27">
        <v>483319.54</v>
      </c>
      <c r="J26" s="27">
        <v>7663620.1399999997</v>
      </c>
      <c r="K26" s="27" t="s">
        <v>121</v>
      </c>
      <c r="L26" s="27"/>
      <c r="M26" s="27">
        <v>35086379.859999999</v>
      </c>
      <c r="N26" s="27">
        <v>0</v>
      </c>
      <c r="O26" s="28">
        <v>7663620.1399999997</v>
      </c>
    </row>
    <row r="27" spans="1:15" x14ac:dyDescent="0.25">
      <c r="A27" s="21" t="s">
        <v>111</v>
      </c>
      <c r="B27" s="21" t="s">
        <v>81</v>
      </c>
      <c r="C27" s="22" t="s">
        <v>82</v>
      </c>
      <c r="D27" s="22" t="s">
        <v>122</v>
      </c>
      <c r="E27" s="27">
        <v>42750000</v>
      </c>
      <c r="F27" s="27">
        <v>0</v>
      </c>
      <c r="G27" s="27">
        <v>0</v>
      </c>
      <c r="H27" s="27">
        <v>42750000</v>
      </c>
      <c r="I27" s="27">
        <v>483319.54</v>
      </c>
      <c r="J27" s="27">
        <v>7663620.1399999997</v>
      </c>
      <c r="K27" s="27" t="s">
        <v>121</v>
      </c>
      <c r="L27" s="27"/>
      <c r="M27" s="27">
        <v>35086379.859999999</v>
      </c>
      <c r="N27" s="27">
        <v>0</v>
      </c>
      <c r="O27" s="28">
        <v>7663620.1399999997</v>
      </c>
    </row>
    <row r="28" spans="1:15" x14ac:dyDescent="0.25">
      <c r="A28" s="21" t="s">
        <v>111</v>
      </c>
      <c r="B28" s="21" t="s">
        <v>84</v>
      </c>
      <c r="C28" s="22" t="s">
        <v>85</v>
      </c>
      <c r="D28" s="22" t="s">
        <v>123</v>
      </c>
      <c r="E28" s="27">
        <v>0</v>
      </c>
      <c r="F28" s="27">
        <v>0</v>
      </c>
      <c r="G28" s="27">
        <v>2511354465</v>
      </c>
      <c r="H28" s="27">
        <v>2511354465</v>
      </c>
      <c r="I28" s="27">
        <v>0</v>
      </c>
      <c r="J28" s="27">
        <v>2511354465</v>
      </c>
      <c r="K28" s="27">
        <v>100</v>
      </c>
      <c r="L28" s="27"/>
      <c r="M28" s="27">
        <v>0</v>
      </c>
      <c r="N28" s="27">
        <v>0</v>
      </c>
      <c r="O28" s="28">
        <v>2511354465</v>
      </c>
    </row>
    <row r="29" spans="1:15" ht="15.75" thickBot="1" x14ac:dyDescent="0.3">
      <c r="A29" s="21" t="s">
        <v>111</v>
      </c>
      <c r="B29" s="21" t="s">
        <v>87</v>
      </c>
      <c r="C29" s="23" t="s">
        <v>88</v>
      </c>
      <c r="D29" s="23" t="s">
        <v>124</v>
      </c>
      <c r="E29" s="29">
        <v>2500000</v>
      </c>
      <c r="F29" s="29">
        <v>0</v>
      </c>
      <c r="G29" s="29">
        <v>0</v>
      </c>
      <c r="H29" s="29">
        <v>2500000</v>
      </c>
      <c r="I29" s="29">
        <v>42483293</v>
      </c>
      <c r="J29" s="29">
        <v>44768237</v>
      </c>
      <c r="K29" s="29">
        <v>1790.72</v>
      </c>
      <c r="L29" s="29"/>
      <c r="M29" s="29">
        <v>-42268237</v>
      </c>
      <c r="N29" s="29">
        <v>0</v>
      </c>
      <c r="O29" s="30">
        <v>44768237</v>
      </c>
    </row>
    <row r="30" spans="1:15" x14ac:dyDescent="0.2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5:15" x14ac:dyDescent="0.2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5:15" x14ac:dyDescent="0.2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5:15" x14ac:dyDescent="0.2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5:15" x14ac:dyDescent="0.2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5:15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5:15" x14ac:dyDescent="0.2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5:15" x14ac:dyDescent="0.2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5:15" x14ac:dyDescent="0.2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5:15" x14ac:dyDescent="0.2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5:15" x14ac:dyDescent="0.2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5:15" x14ac:dyDescent="0.2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/>
  <dimension ref="A1:O43"/>
  <sheetViews>
    <sheetView showGridLines="0" workbookViewId="0">
      <selection activeCell="A35" sqref="A35"/>
    </sheetView>
  </sheetViews>
  <sheetFormatPr baseColWidth="10" defaultRowHeight="15" x14ac:dyDescent="0.25"/>
  <cols>
    <col min="1" max="1" width="45.7109375" bestFit="1" customWidth="1"/>
    <col min="2" max="2" width="36.140625" bestFit="1" customWidth="1"/>
    <col min="3" max="3" width="45.7109375" bestFit="1" customWidth="1"/>
    <col min="4" max="4" width="42" bestFit="1" customWidth="1"/>
    <col min="5" max="5" width="19.42578125" bestFit="1" customWidth="1"/>
    <col min="6" max="6" width="23" hidden="1" customWidth="1"/>
    <col min="7" max="7" width="28" bestFit="1" customWidth="1"/>
    <col min="8" max="8" width="23.7109375" bestFit="1" customWidth="1"/>
    <col min="9" max="9" width="19.140625" hidden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x14ac:dyDescent="0.25">
      <c r="A1" s="1" t="s">
        <v>125</v>
      </c>
      <c r="B1" s="26" t="s">
        <v>1</v>
      </c>
      <c r="C1" s="2" t="s">
        <v>126</v>
      </c>
    </row>
    <row r="2" spans="1:15" x14ac:dyDescent="0.25">
      <c r="A2" s="3" t="s">
        <v>127</v>
      </c>
      <c r="B2" s="4"/>
      <c r="C2" s="5"/>
    </row>
    <row r="3" spans="1:15" x14ac:dyDescent="0.25">
      <c r="A3">
        <f>COUNTA(A11:A27)+11</f>
        <v>27</v>
      </c>
      <c r="B3" s="6"/>
    </row>
    <row r="4" spans="1:15" x14ac:dyDescent="0.25">
      <c r="A4" s="5" t="s">
        <v>128</v>
      </c>
      <c r="B4" s="4"/>
      <c r="C4" s="5"/>
    </row>
    <row r="5" spans="1:15" x14ac:dyDescent="0.25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9" t="s">
        <v>5</v>
      </c>
      <c r="B6" s="10"/>
      <c r="C6" s="9">
        <v>2</v>
      </c>
      <c r="F6">
        <v>2</v>
      </c>
    </row>
    <row r="7" spans="1:15" ht="23.25" x14ac:dyDescent="0.35">
      <c r="A7" s="25" t="s">
        <v>316</v>
      </c>
      <c r="B7" s="9" t="s">
        <v>6</v>
      </c>
      <c r="C7" t="str">
        <f>MID(A8,FIND(" ",A8,15)+1,FIND(":",A8,FIND(" ",A8,15))-FIND(" ",A8,15)-1)</f>
        <v>CB-0101</v>
      </c>
      <c r="D7" t="str">
        <f>MID(B8,23,2)</f>
        <v>12</v>
      </c>
      <c r="E7" s="3" t="s">
        <v>127</v>
      </c>
      <c r="F7" s="3" t="s">
        <v>7</v>
      </c>
      <c r="G7" t="str">
        <f>MID(A8,FIND(" ",A8,14)+1,7)</f>
        <v>CB-0101</v>
      </c>
      <c r="H7" t="s">
        <v>8</v>
      </c>
    </row>
    <row r="8" spans="1:15" ht="21" x14ac:dyDescent="0.25">
      <c r="A8" s="9" t="s">
        <v>9</v>
      </c>
      <c r="B8" s="9" t="s">
        <v>10</v>
      </c>
      <c r="D8" t="str">
        <f>MID(A7,7,150)</f>
        <v>L SAN CRISTOBAL.</v>
      </c>
      <c r="E8" t="s">
        <v>8</v>
      </c>
    </row>
    <row r="9" spans="1:15" x14ac:dyDescent="0.25">
      <c r="A9" s="9" t="s">
        <v>129</v>
      </c>
      <c r="B9" s="9" t="s">
        <v>12</v>
      </c>
    </row>
    <row r="10" spans="1:15" x14ac:dyDescent="0.25">
      <c r="A10" s="5"/>
      <c r="B10" s="4"/>
      <c r="C10" s="5"/>
    </row>
    <row r="11" spans="1:15" ht="15.75" thickBot="1" x14ac:dyDescent="0.3">
      <c r="A11" s="11"/>
      <c r="B11" s="12"/>
      <c r="C11" s="11"/>
    </row>
    <row r="12" spans="1:15" ht="22.5" x14ac:dyDescent="0.25">
      <c r="A12" s="13" t="s">
        <v>13</v>
      </c>
      <c r="B12" s="14" t="s">
        <v>14</v>
      </c>
      <c r="C12" s="15" t="s">
        <v>15</v>
      </c>
      <c r="D12" s="14" t="s">
        <v>16</v>
      </c>
      <c r="E12" s="15" t="s">
        <v>17</v>
      </c>
      <c r="F12" s="14" t="s">
        <v>18</v>
      </c>
      <c r="G12" s="14" t="s">
        <v>19</v>
      </c>
      <c r="H12" s="14" t="s">
        <v>20</v>
      </c>
      <c r="I12" s="14" t="s">
        <v>21</v>
      </c>
      <c r="J12" s="15" t="s">
        <v>22</v>
      </c>
      <c r="K12" s="14" t="s">
        <v>23</v>
      </c>
      <c r="L12" s="14"/>
      <c r="M12" s="15" t="s">
        <v>24</v>
      </c>
      <c r="N12" s="14" t="s">
        <v>25</v>
      </c>
      <c r="O12" s="16"/>
    </row>
    <row r="13" spans="1:15" x14ac:dyDescent="0.25">
      <c r="A13" s="17" t="s">
        <v>26</v>
      </c>
      <c r="B13" s="18"/>
      <c r="C13" s="19" t="s">
        <v>27</v>
      </c>
      <c r="D13" s="19" t="s">
        <v>28</v>
      </c>
      <c r="E13" s="19" t="s">
        <v>29</v>
      </c>
      <c r="F13" s="19" t="s">
        <v>30</v>
      </c>
      <c r="G13" s="19" t="s">
        <v>31</v>
      </c>
      <c r="H13" s="19" t="s">
        <v>32</v>
      </c>
      <c r="I13" s="19" t="s">
        <v>19</v>
      </c>
      <c r="J13" s="19" t="s">
        <v>20</v>
      </c>
      <c r="K13" s="19" t="s">
        <v>33</v>
      </c>
      <c r="L13" s="19"/>
      <c r="M13" s="19" t="s">
        <v>34</v>
      </c>
      <c r="N13" s="19" t="s">
        <v>35</v>
      </c>
      <c r="O13" s="20" t="s">
        <v>36</v>
      </c>
    </row>
    <row r="14" spans="1:15" x14ac:dyDescent="0.25">
      <c r="A14" s="21" t="s">
        <v>127</v>
      </c>
      <c r="B14" s="21" t="s">
        <v>37</v>
      </c>
      <c r="C14" s="22" t="s">
        <v>38</v>
      </c>
      <c r="D14" s="22" t="s">
        <v>39</v>
      </c>
      <c r="E14" s="27">
        <v>49833804000</v>
      </c>
      <c r="F14" s="27">
        <v>0</v>
      </c>
      <c r="G14" s="27">
        <v>9397334333</v>
      </c>
      <c r="H14" s="27">
        <v>59231138333</v>
      </c>
      <c r="I14" s="27">
        <v>12487874503.41</v>
      </c>
      <c r="J14" s="27">
        <v>63441097388.82</v>
      </c>
      <c r="K14" s="27" t="s">
        <v>130</v>
      </c>
      <c r="L14" s="27"/>
      <c r="M14" s="27">
        <v>-4209959055.8200002</v>
      </c>
      <c r="N14" s="27">
        <v>0</v>
      </c>
      <c r="O14" s="28">
        <v>63441097388.82</v>
      </c>
    </row>
    <row r="15" spans="1:15" x14ac:dyDescent="0.25">
      <c r="A15" s="21" t="s">
        <v>127</v>
      </c>
      <c r="B15" s="21" t="s">
        <v>41</v>
      </c>
      <c r="C15" s="22" t="s">
        <v>42</v>
      </c>
      <c r="D15" s="22" t="s">
        <v>43</v>
      </c>
      <c r="E15" s="27">
        <v>44050000</v>
      </c>
      <c r="F15" s="27">
        <v>0</v>
      </c>
      <c r="G15" s="27">
        <v>0</v>
      </c>
      <c r="H15" s="27">
        <v>44050000</v>
      </c>
      <c r="I15" s="27">
        <v>3235698.75</v>
      </c>
      <c r="J15" s="27">
        <v>78257232.25</v>
      </c>
      <c r="K15" s="27" t="s">
        <v>131</v>
      </c>
      <c r="L15" s="27"/>
      <c r="M15" s="27">
        <v>-34207232.25</v>
      </c>
      <c r="N15" s="27">
        <v>0</v>
      </c>
      <c r="O15" s="28">
        <v>78257232.25</v>
      </c>
    </row>
    <row r="16" spans="1:15" x14ac:dyDescent="0.25">
      <c r="A16" s="21" t="s">
        <v>127</v>
      </c>
      <c r="B16" s="21" t="s">
        <v>45</v>
      </c>
      <c r="C16" s="22" t="s">
        <v>46</v>
      </c>
      <c r="D16" s="22" t="s">
        <v>47</v>
      </c>
      <c r="E16" s="27">
        <v>44050000</v>
      </c>
      <c r="F16" s="27">
        <v>0</v>
      </c>
      <c r="G16" s="27">
        <v>0</v>
      </c>
      <c r="H16" s="27">
        <v>44050000</v>
      </c>
      <c r="I16" s="27">
        <v>3235698.75</v>
      </c>
      <c r="J16" s="27">
        <v>78257232.25</v>
      </c>
      <c r="K16" s="27" t="s">
        <v>131</v>
      </c>
      <c r="L16" s="27"/>
      <c r="M16" s="27">
        <v>-34207232.25</v>
      </c>
      <c r="N16" s="27">
        <v>0</v>
      </c>
      <c r="O16" s="28">
        <v>78257232.25</v>
      </c>
    </row>
    <row r="17" spans="1:15" x14ac:dyDescent="0.25">
      <c r="A17" s="21" t="s">
        <v>127</v>
      </c>
      <c r="B17" s="21" t="s">
        <v>48</v>
      </c>
      <c r="C17" s="22" t="s">
        <v>49</v>
      </c>
      <c r="D17" s="22" t="s">
        <v>50</v>
      </c>
      <c r="E17" s="27">
        <v>44000000</v>
      </c>
      <c r="F17" s="27">
        <v>0</v>
      </c>
      <c r="G17" s="27">
        <v>0</v>
      </c>
      <c r="H17" s="27">
        <v>44000000</v>
      </c>
      <c r="I17" s="27">
        <v>3225808.75</v>
      </c>
      <c r="J17" s="27">
        <v>77982204.25</v>
      </c>
      <c r="K17" s="27" t="s">
        <v>132</v>
      </c>
      <c r="L17" s="27"/>
      <c r="M17" s="27">
        <v>-33982204.25</v>
      </c>
      <c r="N17" s="27">
        <v>0</v>
      </c>
      <c r="O17" s="28">
        <v>77982204.25</v>
      </c>
    </row>
    <row r="18" spans="1:15" x14ac:dyDescent="0.25">
      <c r="A18" s="21" t="s">
        <v>127</v>
      </c>
      <c r="B18" s="21" t="s">
        <v>58</v>
      </c>
      <c r="C18" s="22" t="s">
        <v>59</v>
      </c>
      <c r="D18" s="22" t="s">
        <v>60</v>
      </c>
      <c r="E18" s="27">
        <v>50</v>
      </c>
      <c r="F18" s="27">
        <v>0</v>
      </c>
      <c r="G18" s="27">
        <v>0</v>
      </c>
      <c r="H18" s="27">
        <v>50</v>
      </c>
      <c r="I18" s="27">
        <v>9.89</v>
      </c>
      <c r="J18" s="27">
        <v>275.02800000000002</v>
      </c>
      <c r="K18" s="27" t="s">
        <v>133</v>
      </c>
      <c r="L18" s="27"/>
      <c r="M18" s="27">
        <v>-225.02799999999999</v>
      </c>
      <c r="N18" s="27">
        <v>0</v>
      </c>
      <c r="O18" s="28">
        <v>275.02800000000002</v>
      </c>
    </row>
    <row r="19" spans="1:15" x14ac:dyDescent="0.25">
      <c r="A19" s="21" t="s">
        <v>127</v>
      </c>
      <c r="B19" s="21" t="s">
        <v>61</v>
      </c>
      <c r="C19" s="22" t="s">
        <v>62</v>
      </c>
      <c r="D19" s="22" t="s">
        <v>63</v>
      </c>
      <c r="E19" s="27">
        <v>49789754000</v>
      </c>
      <c r="F19" s="27">
        <v>0</v>
      </c>
      <c r="G19" s="27">
        <v>0</v>
      </c>
      <c r="H19" s="27">
        <v>49789754000</v>
      </c>
      <c r="I19" s="27">
        <v>12447438500</v>
      </c>
      <c r="J19" s="27">
        <v>53838140462</v>
      </c>
      <c r="K19" s="27" t="s">
        <v>134</v>
      </c>
      <c r="L19" s="27"/>
      <c r="M19" s="27">
        <v>-4048386462</v>
      </c>
      <c r="N19" s="27">
        <v>0</v>
      </c>
      <c r="O19" s="28">
        <v>53838140462</v>
      </c>
    </row>
    <row r="20" spans="1:15" x14ac:dyDescent="0.25">
      <c r="A20" s="21" t="s">
        <v>127</v>
      </c>
      <c r="B20" s="21" t="s">
        <v>64</v>
      </c>
      <c r="C20" s="22" t="s">
        <v>65</v>
      </c>
      <c r="D20" s="22" t="s">
        <v>66</v>
      </c>
      <c r="E20" s="27">
        <v>49789754000</v>
      </c>
      <c r="F20" s="27">
        <v>0</v>
      </c>
      <c r="G20" s="27">
        <v>0</v>
      </c>
      <c r="H20" s="27">
        <v>49789754000</v>
      </c>
      <c r="I20" s="27">
        <v>12447438500</v>
      </c>
      <c r="J20" s="27">
        <v>53838140462</v>
      </c>
      <c r="K20" s="27" t="s">
        <v>134</v>
      </c>
      <c r="L20" s="27"/>
      <c r="M20" s="27">
        <v>-4048386462</v>
      </c>
      <c r="N20" s="27">
        <v>0</v>
      </c>
      <c r="O20" s="28">
        <v>53838140462</v>
      </c>
    </row>
    <row r="21" spans="1:15" x14ac:dyDescent="0.25">
      <c r="A21" s="21" t="s">
        <v>127</v>
      </c>
      <c r="B21" s="21" t="s">
        <v>67</v>
      </c>
      <c r="C21" s="22" t="s">
        <v>68</v>
      </c>
      <c r="D21" s="22" t="s">
        <v>69</v>
      </c>
      <c r="E21" s="27">
        <v>49789754000</v>
      </c>
      <c r="F21" s="27">
        <v>0</v>
      </c>
      <c r="G21" s="27">
        <v>0</v>
      </c>
      <c r="H21" s="27">
        <v>49789754000</v>
      </c>
      <c r="I21" s="27">
        <v>12447438500</v>
      </c>
      <c r="J21" s="27">
        <v>53838140462</v>
      </c>
      <c r="K21" s="27" t="s">
        <v>134</v>
      </c>
      <c r="L21" s="27"/>
      <c r="M21" s="27">
        <v>-4048386462</v>
      </c>
      <c r="N21" s="27">
        <v>0</v>
      </c>
      <c r="O21" s="28">
        <v>53838140462</v>
      </c>
    </row>
    <row r="22" spans="1:15" x14ac:dyDescent="0.25">
      <c r="A22" s="21" t="s">
        <v>127</v>
      </c>
      <c r="B22" s="21" t="s">
        <v>70</v>
      </c>
      <c r="C22" s="22" t="s">
        <v>71</v>
      </c>
      <c r="D22" s="22" t="s">
        <v>72</v>
      </c>
      <c r="E22" s="27">
        <v>49789754000</v>
      </c>
      <c r="F22" s="27">
        <v>0</v>
      </c>
      <c r="G22" s="27">
        <v>0</v>
      </c>
      <c r="H22" s="27">
        <v>49789754000</v>
      </c>
      <c r="I22" s="27">
        <v>12447438500</v>
      </c>
      <c r="J22" s="27">
        <v>53838140462</v>
      </c>
      <c r="K22" s="27" t="s">
        <v>134</v>
      </c>
      <c r="L22" s="27"/>
      <c r="M22" s="27">
        <v>-4048386462</v>
      </c>
      <c r="N22" s="27">
        <v>0</v>
      </c>
      <c r="O22" s="28">
        <v>53838140462</v>
      </c>
    </row>
    <row r="23" spans="1:15" x14ac:dyDescent="0.25">
      <c r="A23" s="21" t="s">
        <v>127</v>
      </c>
      <c r="B23" s="21" t="s">
        <v>73</v>
      </c>
      <c r="C23" s="22" t="s">
        <v>74</v>
      </c>
      <c r="D23" s="22" t="s">
        <v>75</v>
      </c>
      <c r="E23" s="27">
        <v>0</v>
      </c>
      <c r="F23" s="27">
        <v>0</v>
      </c>
      <c r="G23" s="27">
        <v>9397334333</v>
      </c>
      <c r="H23" s="27">
        <v>9397334333</v>
      </c>
      <c r="I23" s="27">
        <v>37200304.659999996</v>
      </c>
      <c r="J23" s="27">
        <v>9524699694.5699997</v>
      </c>
      <c r="K23" s="27" t="s">
        <v>135</v>
      </c>
      <c r="L23" s="27"/>
      <c r="M23" s="27">
        <v>-127365361.56999999</v>
      </c>
      <c r="N23" s="27">
        <v>0</v>
      </c>
      <c r="O23" s="28">
        <v>9524699694.5699997</v>
      </c>
    </row>
    <row r="24" spans="1:15" x14ac:dyDescent="0.25">
      <c r="A24" s="21" t="s">
        <v>127</v>
      </c>
      <c r="B24" s="21" t="s">
        <v>77</v>
      </c>
      <c r="C24" s="22" t="s">
        <v>78</v>
      </c>
      <c r="D24" s="22" t="s">
        <v>79</v>
      </c>
      <c r="E24" s="27">
        <v>0</v>
      </c>
      <c r="F24" s="27">
        <v>0</v>
      </c>
      <c r="G24" s="27">
        <v>0</v>
      </c>
      <c r="H24" s="27">
        <v>0</v>
      </c>
      <c r="I24" s="27">
        <v>260971.66</v>
      </c>
      <c r="J24" s="27">
        <v>76532474.569999993</v>
      </c>
      <c r="K24" s="27">
        <v>0</v>
      </c>
      <c r="L24" s="27"/>
      <c r="M24" s="27">
        <v>-76532474.569999993</v>
      </c>
      <c r="N24" s="27">
        <v>0</v>
      </c>
      <c r="O24" s="28">
        <v>76532474.569999993</v>
      </c>
    </row>
    <row r="25" spans="1:15" x14ac:dyDescent="0.25">
      <c r="A25" s="21" t="s">
        <v>127</v>
      </c>
      <c r="B25" s="21" t="s">
        <v>81</v>
      </c>
      <c r="C25" s="22" t="s">
        <v>82</v>
      </c>
      <c r="D25" s="22" t="s">
        <v>83</v>
      </c>
      <c r="E25" s="27">
        <v>0</v>
      </c>
      <c r="F25" s="27">
        <v>0</v>
      </c>
      <c r="G25" s="27">
        <v>0</v>
      </c>
      <c r="H25" s="27">
        <v>0</v>
      </c>
      <c r="I25" s="27">
        <v>260971.66</v>
      </c>
      <c r="J25" s="27">
        <v>76532474.569999993</v>
      </c>
      <c r="K25" s="27">
        <v>0</v>
      </c>
      <c r="L25" s="27"/>
      <c r="M25" s="27">
        <v>-76532474.569999993</v>
      </c>
      <c r="N25" s="27">
        <v>0</v>
      </c>
      <c r="O25" s="28">
        <v>76532474.569999993</v>
      </c>
    </row>
    <row r="26" spans="1:15" x14ac:dyDescent="0.25">
      <c r="A26" s="21" t="s">
        <v>127</v>
      </c>
      <c r="B26" s="21" t="s">
        <v>84</v>
      </c>
      <c r="C26" s="22" t="s">
        <v>85</v>
      </c>
      <c r="D26" s="22" t="s">
        <v>86</v>
      </c>
      <c r="E26" s="27">
        <v>0</v>
      </c>
      <c r="F26" s="27">
        <v>0</v>
      </c>
      <c r="G26" s="27">
        <v>9397334333</v>
      </c>
      <c r="H26" s="27">
        <v>9397334333</v>
      </c>
      <c r="I26" s="27">
        <v>0</v>
      </c>
      <c r="J26" s="27">
        <v>9397334333</v>
      </c>
      <c r="K26" s="27">
        <v>100</v>
      </c>
      <c r="L26" s="27"/>
      <c r="M26" s="27">
        <v>0</v>
      </c>
      <c r="N26" s="27">
        <v>0</v>
      </c>
      <c r="O26" s="28">
        <v>9397334333</v>
      </c>
    </row>
    <row r="27" spans="1:15" ht="15.75" thickBot="1" x14ac:dyDescent="0.3">
      <c r="A27" s="21" t="s">
        <v>127</v>
      </c>
      <c r="B27" s="21" t="s">
        <v>87</v>
      </c>
      <c r="C27" s="23" t="s">
        <v>88</v>
      </c>
      <c r="D27" s="23" t="s">
        <v>89</v>
      </c>
      <c r="E27" s="29">
        <v>0</v>
      </c>
      <c r="F27" s="29">
        <v>0</v>
      </c>
      <c r="G27" s="29">
        <v>0</v>
      </c>
      <c r="H27" s="29">
        <v>0</v>
      </c>
      <c r="I27" s="29">
        <v>36939333</v>
      </c>
      <c r="J27" s="29">
        <v>50832887</v>
      </c>
      <c r="K27" s="29">
        <v>0</v>
      </c>
      <c r="L27" s="29"/>
      <c r="M27" s="29">
        <v>-50832887</v>
      </c>
      <c r="N27" s="29">
        <v>0</v>
      </c>
      <c r="O27" s="30">
        <v>50832887</v>
      </c>
    </row>
    <row r="28" spans="1:15" x14ac:dyDescent="0.25"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x14ac:dyDescent="0.25"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5:15" x14ac:dyDescent="0.2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5:15" x14ac:dyDescent="0.2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5:15" x14ac:dyDescent="0.2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5:15" x14ac:dyDescent="0.2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5:15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5:15" x14ac:dyDescent="0.2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5:15" x14ac:dyDescent="0.2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5:15" x14ac:dyDescent="0.2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5:15" x14ac:dyDescent="0.2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5:15" x14ac:dyDescent="0.2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5:15" x14ac:dyDescent="0.2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/>
  <dimension ref="A1:O43"/>
  <sheetViews>
    <sheetView showGridLines="0" workbookViewId="0">
      <selection activeCell="A35" sqref="A35"/>
    </sheetView>
  </sheetViews>
  <sheetFormatPr baseColWidth="10" defaultRowHeight="15" x14ac:dyDescent="0.25"/>
  <cols>
    <col min="1" max="1" width="45.7109375" bestFit="1" customWidth="1"/>
    <col min="2" max="2" width="36.140625" bestFit="1" customWidth="1"/>
    <col min="3" max="3" width="45.7109375" bestFit="1" customWidth="1"/>
    <col min="4" max="4" width="42" bestFit="1" customWidth="1"/>
    <col min="5" max="5" width="19.42578125" bestFit="1" customWidth="1"/>
    <col min="6" max="6" width="23" hidden="1" customWidth="1"/>
    <col min="7" max="7" width="28" bestFit="1" customWidth="1"/>
    <col min="8" max="8" width="23.7109375" bestFit="1" customWidth="1"/>
    <col min="9" max="9" width="19.140625" hidden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x14ac:dyDescent="0.25">
      <c r="A1" s="1" t="s">
        <v>136</v>
      </c>
      <c r="B1" s="26" t="s">
        <v>1</v>
      </c>
      <c r="C1" s="2" t="s">
        <v>137</v>
      </c>
    </row>
    <row r="2" spans="1:15" x14ac:dyDescent="0.25">
      <c r="A2" s="3" t="s">
        <v>138</v>
      </c>
      <c r="B2" s="4"/>
      <c r="C2" s="5"/>
    </row>
    <row r="3" spans="1:15" x14ac:dyDescent="0.25">
      <c r="A3">
        <f>COUNTA(A11:A27)+11</f>
        <v>27</v>
      </c>
      <c r="B3" s="6"/>
    </row>
    <row r="4" spans="1:15" x14ac:dyDescent="0.25">
      <c r="A4" s="5" t="s">
        <v>139</v>
      </c>
      <c r="B4" s="4"/>
      <c r="C4" s="5"/>
    </row>
    <row r="5" spans="1:15" x14ac:dyDescent="0.25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9" t="s">
        <v>5</v>
      </c>
      <c r="B6" s="10"/>
      <c r="C6" s="9">
        <v>2</v>
      </c>
      <c r="F6">
        <v>2</v>
      </c>
    </row>
    <row r="7" spans="1:15" ht="23.25" x14ac:dyDescent="0.35">
      <c r="A7" s="25" t="s">
        <v>315</v>
      </c>
      <c r="B7" s="9" t="s">
        <v>6</v>
      </c>
      <c r="C7" t="str">
        <f>MID(A8,FIND(" ",A8,15)+1,FIND(":",A8,FIND(" ",A8,15))-FIND(" ",A8,15)-1)</f>
        <v>CB-0101</v>
      </c>
      <c r="D7" t="str">
        <f>MID(B8,23,2)</f>
        <v>12</v>
      </c>
      <c r="E7" s="3" t="s">
        <v>138</v>
      </c>
      <c r="F7" s="3" t="s">
        <v>7</v>
      </c>
      <c r="G7" t="str">
        <f>MID(A8,FIND(" ",A8,14)+1,7)</f>
        <v>CB-0101</v>
      </c>
      <c r="H7" t="s">
        <v>8</v>
      </c>
    </row>
    <row r="8" spans="1:15" ht="21" x14ac:dyDescent="0.25">
      <c r="A8" s="9" t="s">
        <v>9</v>
      </c>
      <c r="B8" s="9" t="s">
        <v>10</v>
      </c>
      <c r="D8" t="str">
        <f>MID(A7,7,150)</f>
        <v>L USME.</v>
      </c>
      <c r="E8" t="s">
        <v>8</v>
      </c>
    </row>
    <row r="9" spans="1:15" x14ac:dyDescent="0.25">
      <c r="A9" s="9" t="s">
        <v>140</v>
      </c>
      <c r="B9" s="9" t="s">
        <v>12</v>
      </c>
    </row>
    <row r="10" spans="1:15" x14ac:dyDescent="0.25">
      <c r="A10" s="5"/>
      <c r="B10" s="4"/>
      <c r="C10" s="5"/>
    </row>
    <row r="11" spans="1:15" ht="15.75" thickBot="1" x14ac:dyDescent="0.3">
      <c r="A11" s="11"/>
      <c r="B11" s="12"/>
      <c r="C11" s="11"/>
    </row>
    <row r="12" spans="1:15" ht="22.5" x14ac:dyDescent="0.25">
      <c r="A12" s="13" t="s">
        <v>13</v>
      </c>
      <c r="B12" s="14" t="s">
        <v>14</v>
      </c>
      <c r="C12" s="15" t="s">
        <v>15</v>
      </c>
      <c r="D12" s="14" t="s">
        <v>16</v>
      </c>
      <c r="E12" s="15" t="s">
        <v>17</v>
      </c>
      <c r="F12" s="14" t="s">
        <v>18</v>
      </c>
      <c r="G12" s="14" t="s">
        <v>19</v>
      </c>
      <c r="H12" s="14" t="s">
        <v>20</v>
      </c>
      <c r="I12" s="14" t="s">
        <v>21</v>
      </c>
      <c r="J12" s="15" t="s">
        <v>22</v>
      </c>
      <c r="K12" s="14" t="s">
        <v>23</v>
      </c>
      <c r="L12" s="14"/>
      <c r="M12" s="15" t="s">
        <v>24</v>
      </c>
      <c r="N12" s="14" t="s">
        <v>25</v>
      </c>
      <c r="O12" s="16"/>
    </row>
    <row r="13" spans="1:15" x14ac:dyDescent="0.25">
      <c r="A13" s="17" t="s">
        <v>26</v>
      </c>
      <c r="B13" s="18"/>
      <c r="C13" s="19" t="s">
        <v>27</v>
      </c>
      <c r="D13" s="19" t="s">
        <v>28</v>
      </c>
      <c r="E13" s="19" t="s">
        <v>29</v>
      </c>
      <c r="F13" s="19" t="s">
        <v>30</v>
      </c>
      <c r="G13" s="19" t="s">
        <v>31</v>
      </c>
      <c r="H13" s="19" t="s">
        <v>32</v>
      </c>
      <c r="I13" s="19" t="s">
        <v>19</v>
      </c>
      <c r="J13" s="19" t="s">
        <v>20</v>
      </c>
      <c r="K13" s="19" t="s">
        <v>33</v>
      </c>
      <c r="L13" s="19"/>
      <c r="M13" s="19" t="s">
        <v>34</v>
      </c>
      <c r="N13" s="19" t="s">
        <v>35</v>
      </c>
      <c r="O13" s="20" t="s">
        <v>36</v>
      </c>
    </row>
    <row r="14" spans="1:15" x14ac:dyDescent="0.25">
      <c r="A14" s="21" t="s">
        <v>138</v>
      </c>
      <c r="B14" s="21" t="s">
        <v>37</v>
      </c>
      <c r="C14" s="22" t="s">
        <v>38</v>
      </c>
      <c r="D14" s="22" t="s">
        <v>39</v>
      </c>
      <c r="E14" s="27">
        <v>47435453000</v>
      </c>
      <c r="F14" s="27">
        <v>0</v>
      </c>
      <c r="G14" s="27">
        <v>9481068716</v>
      </c>
      <c r="H14" s="27">
        <v>56916521716</v>
      </c>
      <c r="I14" s="27">
        <v>11887598578.450001</v>
      </c>
      <c r="J14" s="27">
        <v>57378903256.120003</v>
      </c>
      <c r="K14" s="27" t="s">
        <v>141</v>
      </c>
      <c r="L14" s="27"/>
      <c r="M14" s="27">
        <v>-462381540.12</v>
      </c>
      <c r="N14" s="27">
        <v>0</v>
      </c>
      <c r="O14" s="28">
        <v>57378903256.120003</v>
      </c>
    </row>
    <row r="15" spans="1:15" x14ac:dyDescent="0.25">
      <c r="A15" s="21" t="s">
        <v>138</v>
      </c>
      <c r="B15" s="21" t="s">
        <v>41</v>
      </c>
      <c r="C15" s="22" t="s">
        <v>42</v>
      </c>
      <c r="D15" s="22" t="s">
        <v>43</v>
      </c>
      <c r="E15" s="27">
        <v>30000000</v>
      </c>
      <c r="F15" s="27">
        <v>0</v>
      </c>
      <c r="G15" s="27">
        <v>0</v>
      </c>
      <c r="H15" s="27">
        <v>30000000</v>
      </c>
      <c r="I15" s="27">
        <v>3081253</v>
      </c>
      <c r="J15" s="27">
        <v>31742469.100000001</v>
      </c>
      <c r="K15" s="27" t="s">
        <v>142</v>
      </c>
      <c r="L15" s="27"/>
      <c r="M15" s="27">
        <v>-1742469.1</v>
      </c>
      <c r="N15" s="27">
        <v>0</v>
      </c>
      <c r="O15" s="28">
        <v>31742469.100000001</v>
      </c>
    </row>
    <row r="16" spans="1:15" x14ac:dyDescent="0.25">
      <c r="A16" s="21" t="s">
        <v>138</v>
      </c>
      <c r="B16" s="21" t="s">
        <v>45</v>
      </c>
      <c r="C16" s="22" t="s">
        <v>46</v>
      </c>
      <c r="D16" s="22" t="s">
        <v>47</v>
      </c>
      <c r="E16" s="27">
        <v>30000000</v>
      </c>
      <c r="F16" s="27">
        <v>0</v>
      </c>
      <c r="G16" s="27">
        <v>0</v>
      </c>
      <c r="H16" s="27">
        <v>30000000</v>
      </c>
      <c r="I16" s="27">
        <v>3081253</v>
      </c>
      <c r="J16" s="27">
        <v>31742469.100000001</v>
      </c>
      <c r="K16" s="27" t="s">
        <v>142</v>
      </c>
      <c r="L16" s="27"/>
      <c r="M16" s="27">
        <v>-1742469.1</v>
      </c>
      <c r="N16" s="27">
        <v>0</v>
      </c>
      <c r="O16" s="28">
        <v>31742469.100000001</v>
      </c>
    </row>
    <row r="17" spans="1:15" x14ac:dyDescent="0.25">
      <c r="A17" s="21" t="s">
        <v>138</v>
      </c>
      <c r="B17" s="21" t="s">
        <v>48</v>
      </c>
      <c r="C17" s="22" t="s">
        <v>49</v>
      </c>
      <c r="D17" s="22" t="s">
        <v>50</v>
      </c>
      <c r="E17" s="27">
        <v>25500000</v>
      </c>
      <c r="F17" s="27">
        <v>0</v>
      </c>
      <c r="G17" s="27">
        <v>0</v>
      </c>
      <c r="H17" s="27">
        <v>25500000</v>
      </c>
      <c r="I17" s="27">
        <v>2228000</v>
      </c>
      <c r="J17" s="27">
        <v>27734397.969999999</v>
      </c>
      <c r="K17" s="27" t="s">
        <v>143</v>
      </c>
      <c r="L17" s="27"/>
      <c r="M17" s="27">
        <v>-2234397.9700000002</v>
      </c>
      <c r="N17" s="27">
        <v>0</v>
      </c>
      <c r="O17" s="28">
        <v>27734397.969999999</v>
      </c>
    </row>
    <row r="18" spans="1:15" x14ac:dyDescent="0.25">
      <c r="A18" s="21" t="s">
        <v>138</v>
      </c>
      <c r="B18" s="21" t="s">
        <v>58</v>
      </c>
      <c r="C18" s="22" t="s">
        <v>59</v>
      </c>
      <c r="D18" s="22" t="s">
        <v>60</v>
      </c>
      <c r="E18" s="27">
        <v>4500000</v>
      </c>
      <c r="F18" s="27">
        <v>0</v>
      </c>
      <c r="G18" s="27">
        <v>0</v>
      </c>
      <c r="H18" s="27">
        <v>4500000</v>
      </c>
      <c r="I18" s="27">
        <v>853.25300000000004</v>
      </c>
      <c r="J18" s="27">
        <v>4008071.13</v>
      </c>
      <c r="K18" s="27" t="s">
        <v>144</v>
      </c>
      <c r="L18" s="27"/>
      <c r="M18" s="27">
        <v>491928.87</v>
      </c>
      <c r="N18" s="27">
        <v>0</v>
      </c>
      <c r="O18" s="28">
        <v>4008071.13</v>
      </c>
    </row>
    <row r="19" spans="1:15" x14ac:dyDescent="0.25">
      <c r="A19" s="21" t="s">
        <v>138</v>
      </c>
      <c r="B19" s="21" t="s">
        <v>61</v>
      </c>
      <c r="C19" s="22" t="s">
        <v>62</v>
      </c>
      <c r="D19" s="22" t="s">
        <v>63</v>
      </c>
      <c r="E19" s="27">
        <v>47325453000</v>
      </c>
      <c r="F19" s="27">
        <v>0</v>
      </c>
      <c r="G19" s="27">
        <v>0</v>
      </c>
      <c r="H19" s="27">
        <v>47325453000</v>
      </c>
      <c r="I19" s="27">
        <v>11831363250</v>
      </c>
      <c r="J19" s="27">
        <v>47325453000</v>
      </c>
      <c r="K19" s="27">
        <v>100</v>
      </c>
      <c r="L19" s="27"/>
      <c r="M19" s="27">
        <v>0</v>
      </c>
      <c r="N19" s="27">
        <v>0</v>
      </c>
      <c r="O19" s="28">
        <v>47325453000</v>
      </c>
    </row>
    <row r="20" spans="1:15" x14ac:dyDescent="0.25">
      <c r="A20" s="21" t="s">
        <v>138</v>
      </c>
      <c r="B20" s="21" t="s">
        <v>64</v>
      </c>
      <c r="C20" s="22" t="s">
        <v>65</v>
      </c>
      <c r="D20" s="22" t="s">
        <v>66</v>
      </c>
      <c r="E20" s="27">
        <v>47325453000</v>
      </c>
      <c r="F20" s="27">
        <v>0</v>
      </c>
      <c r="G20" s="27">
        <v>0</v>
      </c>
      <c r="H20" s="27">
        <v>47325453000</v>
      </c>
      <c r="I20" s="27">
        <v>11831363250</v>
      </c>
      <c r="J20" s="27">
        <v>47325453000</v>
      </c>
      <c r="K20" s="27">
        <v>100</v>
      </c>
      <c r="L20" s="27"/>
      <c r="M20" s="27">
        <v>0</v>
      </c>
      <c r="N20" s="27">
        <v>0</v>
      </c>
      <c r="O20" s="28">
        <v>47325453000</v>
      </c>
    </row>
    <row r="21" spans="1:15" x14ac:dyDescent="0.25">
      <c r="A21" s="21" t="s">
        <v>138</v>
      </c>
      <c r="B21" s="21" t="s">
        <v>67</v>
      </c>
      <c r="C21" s="22" t="s">
        <v>68</v>
      </c>
      <c r="D21" s="22" t="s">
        <v>69</v>
      </c>
      <c r="E21" s="27">
        <v>47325453000</v>
      </c>
      <c r="F21" s="27">
        <v>0</v>
      </c>
      <c r="G21" s="27">
        <v>0</v>
      </c>
      <c r="H21" s="27">
        <v>47325453000</v>
      </c>
      <c r="I21" s="27">
        <v>11831363250</v>
      </c>
      <c r="J21" s="27">
        <v>47325453000</v>
      </c>
      <c r="K21" s="27">
        <v>100</v>
      </c>
      <c r="L21" s="27"/>
      <c r="M21" s="27">
        <v>0</v>
      </c>
      <c r="N21" s="27">
        <v>0</v>
      </c>
      <c r="O21" s="28">
        <v>47325453000</v>
      </c>
    </row>
    <row r="22" spans="1:15" x14ac:dyDescent="0.25">
      <c r="A22" s="21" t="s">
        <v>138</v>
      </c>
      <c r="B22" s="21" t="s">
        <v>70</v>
      </c>
      <c r="C22" s="22" t="s">
        <v>71</v>
      </c>
      <c r="D22" s="22" t="s">
        <v>72</v>
      </c>
      <c r="E22" s="27">
        <v>47325453000</v>
      </c>
      <c r="F22" s="27">
        <v>0</v>
      </c>
      <c r="G22" s="27">
        <v>0</v>
      </c>
      <c r="H22" s="27">
        <v>47325453000</v>
      </c>
      <c r="I22" s="27">
        <v>11831363250</v>
      </c>
      <c r="J22" s="27">
        <v>47325453000</v>
      </c>
      <c r="K22" s="27">
        <v>100</v>
      </c>
      <c r="L22" s="27"/>
      <c r="M22" s="27">
        <v>0</v>
      </c>
      <c r="N22" s="27">
        <v>0</v>
      </c>
      <c r="O22" s="28">
        <v>47325453000</v>
      </c>
    </row>
    <row r="23" spans="1:15" x14ac:dyDescent="0.25">
      <c r="A23" s="21" t="s">
        <v>138</v>
      </c>
      <c r="B23" s="21" t="s">
        <v>73</v>
      </c>
      <c r="C23" s="22" t="s">
        <v>74</v>
      </c>
      <c r="D23" s="22" t="s">
        <v>75</v>
      </c>
      <c r="E23" s="27">
        <v>80000000</v>
      </c>
      <c r="F23" s="27">
        <v>0</v>
      </c>
      <c r="G23" s="27">
        <v>9481068716</v>
      </c>
      <c r="H23" s="27">
        <v>9561068716</v>
      </c>
      <c r="I23" s="27">
        <v>53154075.450000003</v>
      </c>
      <c r="J23" s="27">
        <v>10021707787.02</v>
      </c>
      <c r="K23" s="27" t="s">
        <v>145</v>
      </c>
      <c r="L23" s="27"/>
      <c r="M23" s="27">
        <v>-460639071.01999998</v>
      </c>
      <c r="N23" s="27">
        <v>0</v>
      </c>
      <c r="O23" s="28">
        <v>10021707787.02</v>
      </c>
    </row>
    <row r="24" spans="1:15" x14ac:dyDescent="0.25">
      <c r="A24" s="21" t="s">
        <v>138</v>
      </c>
      <c r="B24" s="21" t="s">
        <v>77</v>
      </c>
      <c r="C24" s="22" t="s">
        <v>78</v>
      </c>
      <c r="D24" s="22" t="s">
        <v>79</v>
      </c>
      <c r="E24" s="27">
        <v>80000000</v>
      </c>
      <c r="F24" s="27">
        <v>0</v>
      </c>
      <c r="G24" s="27">
        <v>0</v>
      </c>
      <c r="H24" s="27">
        <v>80000000</v>
      </c>
      <c r="I24" s="27">
        <v>23958535.449999999</v>
      </c>
      <c r="J24" s="27">
        <v>83951151.540000007</v>
      </c>
      <c r="K24" s="27" t="s">
        <v>146</v>
      </c>
      <c r="L24" s="27"/>
      <c r="M24" s="27">
        <v>-3951151.54</v>
      </c>
      <c r="N24" s="27">
        <v>0</v>
      </c>
      <c r="O24" s="28">
        <v>83951151.540000007</v>
      </c>
    </row>
    <row r="25" spans="1:15" x14ac:dyDescent="0.25">
      <c r="A25" s="21" t="s">
        <v>138</v>
      </c>
      <c r="B25" s="21" t="s">
        <v>81</v>
      </c>
      <c r="C25" s="22" t="s">
        <v>82</v>
      </c>
      <c r="D25" s="22" t="s">
        <v>83</v>
      </c>
      <c r="E25" s="27">
        <v>80000000</v>
      </c>
      <c r="F25" s="27">
        <v>0</v>
      </c>
      <c r="G25" s="27">
        <v>0</v>
      </c>
      <c r="H25" s="27">
        <v>80000000</v>
      </c>
      <c r="I25" s="27">
        <v>23958535.449999999</v>
      </c>
      <c r="J25" s="27">
        <v>83951151.540000007</v>
      </c>
      <c r="K25" s="27" t="s">
        <v>146</v>
      </c>
      <c r="L25" s="27"/>
      <c r="M25" s="27">
        <v>-3951151.54</v>
      </c>
      <c r="N25" s="27">
        <v>0</v>
      </c>
      <c r="O25" s="28">
        <v>83951151.540000007</v>
      </c>
    </row>
    <row r="26" spans="1:15" x14ac:dyDescent="0.25">
      <c r="A26" s="21" t="s">
        <v>138</v>
      </c>
      <c r="B26" s="21" t="s">
        <v>84</v>
      </c>
      <c r="C26" s="22" t="s">
        <v>85</v>
      </c>
      <c r="D26" s="22" t="s">
        <v>86</v>
      </c>
      <c r="E26" s="27">
        <v>0</v>
      </c>
      <c r="F26" s="27">
        <v>0</v>
      </c>
      <c r="G26" s="27">
        <v>9481068716</v>
      </c>
      <c r="H26" s="27">
        <v>9481068716</v>
      </c>
      <c r="I26" s="27">
        <v>0</v>
      </c>
      <c r="J26" s="27">
        <v>9481068716</v>
      </c>
      <c r="K26" s="27">
        <v>100</v>
      </c>
      <c r="L26" s="27"/>
      <c r="M26" s="27">
        <v>0</v>
      </c>
      <c r="N26" s="27">
        <v>0</v>
      </c>
      <c r="O26" s="28">
        <v>9481068716</v>
      </c>
    </row>
    <row r="27" spans="1:15" ht="15.75" thickBot="1" x14ac:dyDescent="0.3">
      <c r="A27" s="21" t="s">
        <v>138</v>
      </c>
      <c r="B27" s="21" t="s">
        <v>87</v>
      </c>
      <c r="C27" s="23" t="s">
        <v>88</v>
      </c>
      <c r="D27" s="23" t="s">
        <v>89</v>
      </c>
      <c r="E27" s="29">
        <v>0</v>
      </c>
      <c r="F27" s="29">
        <v>0</v>
      </c>
      <c r="G27" s="29">
        <v>0</v>
      </c>
      <c r="H27" s="29">
        <v>0</v>
      </c>
      <c r="I27" s="29">
        <v>29195540</v>
      </c>
      <c r="J27" s="29">
        <v>456687919.48000002</v>
      </c>
      <c r="K27" s="29">
        <v>0</v>
      </c>
      <c r="L27" s="29"/>
      <c r="M27" s="29">
        <v>-456687919.48000002</v>
      </c>
      <c r="N27" s="29">
        <v>0</v>
      </c>
      <c r="O27" s="30">
        <v>456687919.48000002</v>
      </c>
    </row>
    <row r="28" spans="1:15" x14ac:dyDescent="0.25"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x14ac:dyDescent="0.25"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5:15" x14ac:dyDescent="0.2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5:15" x14ac:dyDescent="0.2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5:15" x14ac:dyDescent="0.2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5:15" x14ac:dyDescent="0.2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5:15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5:15" x14ac:dyDescent="0.2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5:15" x14ac:dyDescent="0.2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5:15" x14ac:dyDescent="0.2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5:15" x14ac:dyDescent="0.2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5:15" x14ac:dyDescent="0.2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5:15" x14ac:dyDescent="0.2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/>
  <dimension ref="A1:O43"/>
  <sheetViews>
    <sheetView showGridLines="0" workbookViewId="0">
      <selection activeCell="A35" sqref="A35"/>
    </sheetView>
  </sheetViews>
  <sheetFormatPr baseColWidth="10" defaultRowHeight="15" x14ac:dyDescent="0.25"/>
  <cols>
    <col min="1" max="1" width="45.7109375" bestFit="1" customWidth="1"/>
    <col min="2" max="2" width="36.140625" bestFit="1" customWidth="1"/>
    <col min="3" max="3" width="45.7109375" bestFit="1" customWidth="1"/>
    <col min="4" max="4" width="42.140625" bestFit="1" customWidth="1"/>
    <col min="5" max="5" width="19.42578125" bestFit="1" customWidth="1"/>
    <col min="6" max="6" width="23" hidden="1" customWidth="1"/>
    <col min="7" max="7" width="28" bestFit="1" customWidth="1"/>
    <col min="8" max="8" width="23.7109375" bestFit="1" customWidth="1"/>
    <col min="9" max="9" width="19.140625" hidden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x14ac:dyDescent="0.25">
      <c r="A1" s="1" t="s">
        <v>147</v>
      </c>
      <c r="B1" s="26" t="s">
        <v>1</v>
      </c>
      <c r="C1" s="2" t="s">
        <v>148</v>
      </c>
    </row>
    <row r="2" spans="1:15" x14ac:dyDescent="0.25">
      <c r="A2" s="3" t="s">
        <v>149</v>
      </c>
      <c r="B2" s="4"/>
      <c r="C2" s="5"/>
    </row>
    <row r="3" spans="1:15" x14ac:dyDescent="0.25">
      <c r="A3">
        <f>COUNTA(A11:A26)+11</f>
        <v>26</v>
      </c>
      <c r="B3" s="6"/>
    </row>
    <row r="4" spans="1:15" x14ac:dyDescent="0.25">
      <c r="A4" s="5" t="s">
        <v>150</v>
      </c>
      <c r="B4" s="4"/>
      <c r="C4" s="5"/>
    </row>
    <row r="5" spans="1:15" x14ac:dyDescent="0.25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9" t="s">
        <v>5</v>
      </c>
      <c r="B6" s="10"/>
      <c r="C6" s="9">
        <v>2</v>
      </c>
      <c r="F6">
        <v>2</v>
      </c>
    </row>
    <row r="7" spans="1:15" ht="23.25" x14ac:dyDescent="0.35">
      <c r="A7" s="25" t="s">
        <v>314</v>
      </c>
      <c r="B7" s="9" t="s">
        <v>6</v>
      </c>
      <c r="C7" t="str">
        <f>MID(A8,FIND(" ",A8,15)+1,FIND(":",A8,FIND(" ",A8,15))-FIND(" ",A8,15)-1)</f>
        <v>CB-0101</v>
      </c>
      <c r="D7" t="str">
        <f>MID(B8,23,2)</f>
        <v>12</v>
      </c>
      <c r="E7" s="3" t="s">
        <v>149</v>
      </c>
      <c r="F7" s="3" t="s">
        <v>7</v>
      </c>
      <c r="G7" t="str">
        <f>MID(A8,FIND(" ",A8,14)+1,7)</f>
        <v>CB-0101</v>
      </c>
      <c r="H7" t="s">
        <v>8</v>
      </c>
    </row>
    <row r="8" spans="1:15" ht="21" x14ac:dyDescent="0.25">
      <c r="A8" s="9" t="s">
        <v>9</v>
      </c>
      <c r="B8" s="9" t="s">
        <v>10</v>
      </c>
      <c r="D8" t="str">
        <f>MID(A7,7,150)</f>
        <v>L TUNJUELITO.</v>
      </c>
      <c r="E8" t="s">
        <v>8</v>
      </c>
    </row>
    <row r="9" spans="1:15" x14ac:dyDescent="0.25">
      <c r="A9" s="9" t="s">
        <v>151</v>
      </c>
      <c r="B9" s="9" t="s">
        <v>12</v>
      </c>
    </row>
    <row r="10" spans="1:15" x14ac:dyDescent="0.25">
      <c r="A10" s="5"/>
      <c r="B10" s="4"/>
      <c r="C10" s="5"/>
    </row>
    <row r="11" spans="1:15" ht="15.75" thickBot="1" x14ac:dyDescent="0.3">
      <c r="A11" s="11"/>
      <c r="B11" s="12"/>
      <c r="C11" s="11"/>
    </row>
    <row r="12" spans="1:15" ht="22.5" x14ac:dyDescent="0.25">
      <c r="A12" s="13" t="s">
        <v>13</v>
      </c>
      <c r="B12" s="14" t="s">
        <v>14</v>
      </c>
      <c r="C12" s="15" t="s">
        <v>15</v>
      </c>
      <c r="D12" s="14" t="s">
        <v>16</v>
      </c>
      <c r="E12" s="15" t="s">
        <v>17</v>
      </c>
      <c r="F12" s="14" t="s">
        <v>18</v>
      </c>
      <c r="G12" s="14" t="s">
        <v>19</v>
      </c>
      <c r="H12" s="14" t="s">
        <v>20</v>
      </c>
      <c r="I12" s="14" t="s">
        <v>21</v>
      </c>
      <c r="J12" s="15" t="s">
        <v>22</v>
      </c>
      <c r="K12" s="14" t="s">
        <v>23</v>
      </c>
      <c r="L12" s="14"/>
      <c r="M12" s="15" t="s">
        <v>24</v>
      </c>
      <c r="N12" s="14" t="s">
        <v>25</v>
      </c>
      <c r="O12" s="16"/>
    </row>
    <row r="13" spans="1:15" x14ac:dyDescent="0.25">
      <c r="A13" s="17" t="s">
        <v>26</v>
      </c>
      <c r="B13" s="18"/>
      <c r="C13" s="19" t="s">
        <v>27</v>
      </c>
      <c r="D13" s="19" t="s">
        <v>28</v>
      </c>
      <c r="E13" s="19" t="s">
        <v>29</v>
      </c>
      <c r="F13" s="19" t="s">
        <v>30</v>
      </c>
      <c r="G13" s="19" t="s">
        <v>31</v>
      </c>
      <c r="H13" s="19" t="s">
        <v>32</v>
      </c>
      <c r="I13" s="19" t="s">
        <v>19</v>
      </c>
      <c r="J13" s="19" t="s">
        <v>20</v>
      </c>
      <c r="K13" s="19" t="s">
        <v>33</v>
      </c>
      <c r="L13" s="19"/>
      <c r="M13" s="19" t="s">
        <v>34</v>
      </c>
      <c r="N13" s="19" t="s">
        <v>35</v>
      </c>
      <c r="O13" s="20" t="s">
        <v>36</v>
      </c>
    </row>
    <row r="14" spans="1:15" x14ac:dyDescent="0.25">
      <c r="A14" s="21" t="s">
        <v>149</v>
      </c>
      <c r="B14" s="21" t="s">
        <v>37</v>
      </c>
      <c r="C14" s="22" t="s">
        <v>38</v>
      </c>
      <c r="D14" s="22" t="s">
        <v>39</v>
      </c>
      <c r="E14" s="27">
        <v>24049586000</v>
      </c>
      <c r="F14" s="27">
        <v>0</v>
      </c>
      <c r="G14" s="27">
        <v>433275068</v>
      </c>
      <c r="H14" s="27">
        <v>24482861068</v>
      </c>
      <c r="I14" s="27">
        <v>6013969123.3400002</v>
      </c>
      <c r="J14" s="27">
        <v>24596041440.27</v>
      </c>
      <c r="K14" s="27" t="s">
        <v>152</v>
      </c>
      <c r="L14" s="27"/>
      <c r="M14" s="27">
        <v>-113180372.27</v>
      </c>
      <c r="N14" s="27">
        <v>0</v>
      </c>
      <c r="O14" s="28">
        <v>24596041440.27</v>
      </c>
    </row>
    <row r="15" spans="1:15" x14ac:dyDescent="0.25">
      <c r="A15" s="21" t="s">
        <v>149</v>
      </c>
      <c r="B15" s="21" t="s">
        <v>41</v>
      </c>
      <c r="C15" s="22" t="s">
        <v>42</v>
      </c>
      <c r="D15" s="22" t="s">
        <v>43</v>
      </c>
      <c r="E15" s="27">
        <v>78000000</v>
      </c>
      <c r="F15" s="27">
        <v>0</v>
      </c>
      <c r="G15" s="27">
        <v>0</v>
      </c>
      <c r="H15" s="27">
        <v>78000000</v>
      </c>
      <c r="I15" s="27">
        <v>21963039.579999998</v>
      </c>
      <c r="J15" s="27">
        <v>188060715.00999999</v>
      </c>
      <c r="K15" s="27" t="s">
        <v>153</v>
      </c>
      <c r="L15" s="27"/>
      <c r="M15" s="27">
        <v>-110060715.01000001</v>
      </c>
      <c r="N15" s="27">
        <v>0</v>
      </c>
      <c r="O15" s="28">
        <v>188060715.00999999</v>
      </c>
    </row>
    <row r="16" spans="1:15" x14ac:dyDescent="0.25">
      <c r="A16" s="21" t="s">
        <v>149</v>
      </c>
      <c r="B16" s="21" t="s">
        <v>45</v>
      </c>
      <c r="C16" s="22" t="s">
        <v>46</v>
      </c>
      <c r="D16" s="22" t="s">
        <v>47</v>
      </c>
      <c r="E16" s="27">
        <v>78000000</v>
      </c>
      <c r="F16" s="27">
        <v>0</v>
      </c>
      <c r="G16" s="27">
        <v>0</v>
      </c>
      <c r="H16" s="27">
        <v>78000000</v>
      </c>
      <c r="I16" s="27">
        <v>21963039.579999998</v>
      </c>
      <c r="J16" s="27">
        <v>188060715.00999999</v>
      </c>
      <c r="K16" s="27" t="s">
        <v>153</v>
      </c>
      <c r="L16" s="27"/>
      <c r="M16" s="27">
        <v>-110060715.01000001</v>
      </c>
      <c r="N16" s="27">
        <v>0</v>
      </c>
      <c r="O16" s="28">
        <v>188060715.00999999</v>
      </c>
    </row>
    <row r="17" spans="1:15" x14ac:dyDescent="0.25">
      <c r="A17" s="21" t="s">
        <v>149</v>
      </c>
      <c r="B17" s="21" t="s">
        <v>48</v>
      </c>
      <c r="C17" s="22" t="s">
        <v>49</v>
      </c>
      <c r="D17" s="22" t="s">
        <v>50</v>
      </c>
      <c r="E17" s="27">
        <v>63000000</v>
      </c>
      <c r="F17" s="27">
        <v>0</v>
      </c>
      <c r="G17" s="27">
        <v>0</v>
      </c>
      <c r="H17" s="27">
        <v>63000000</v>
      </c>
      <c r="I17" s="27">
        <v>11699663.58</v>
      </c>
      <c r="J17" s="27">
        <v>170085985.00999999</v>
      </c>
      <c r="K17" s="27" t="s">
        <v>154</v>
      </c>
      <c r="L17" s="27"/>
      <c r="M17" s="27">
        <v>-107085985.01000001</v>
      </c>
      <c r="N17" s="27">
        <v>0</v>
      </c>
      <c r="O17" s="28">
        <v>170085985.00999999</v>
      </c>
    </row>
    <row r="18" spans="1:15" x14ac:dyDescent="0.25">
      <c r="A18" s="21" t="s">
        <v>149</v>
      </c>
      <c r="B18" s="21" t="s">
        <v>58</v>
      </c>
      <c r="C18" s="22" t="s">
        <v>59</v>
      </c>
      <c r="D18" s="22" t="s">
        <v>60</v>
      </c>
      <c r="E18" s="27">
        <v>15000000</v>
      </c>
      <c r="F18" s="27">
        <v>0</v>
      </c>
      <c r="G18" s="27">
        <v>0</v>
      </c>
      <c r="H18" s="27">
        <v>15000000</v>
      </c>
      <c r="I18" s="27">
        <v>10263376</v>
      </c>
      <c r="J18" s="27">
        <v>17974730</v>
      </c>
      <c r="K18" s="27" t="s">
        <v>155</v>
      </c>
      <c r="L18" s="27"/>
      <c r="M18" s="27">
        <v>-2974730</v>
      </c>
      <c r="N18" s="27">
        <v>0</v>
      </c>
      <c r="O18" s="28">
        <v>17974730</v>
      </c>
    </row>
    <row r="19" spans="1:15" x14ac:dyDescent="0.25">
      <c r="A19" s="21" t="s">
        <v>149</v>
      </c>
      <c r="B19" s="21" t="s">
        <v>61</v>
      </c>
      <c r="C19" s="22" t="s">
        <v>62</v>
      </c>
      <c r="D19" s="22" t="s">
        <v>63</v>
      </c>
      <c r="E19" s="27">
        <v>23966586000</v>
      </c>
      <c r="F19" s="27">
        <v>0</v>
      </c>
      <c r="G19" s="27">
        <v>0</v>
      </c>
      <c r="H19" s="27">
        <v>23966586000</v>
      </c>
      <c r="I19" s="27">
        <v>5991646500</v>
      </c>
      <c r="J19" s="27">
        <v>23966586000</v>
      </c>
      <c r="K19" s="27">
        <v>100</v>
      </c>
      <c r="L19" s="27"/>
      <c r="M19" s="27">
        <v>0</v>
      </c>
      <c r="N19" s="27">
        <v>0</v>
      </c>
      <c r="O19" s="28">
        <v>23966586000</v>
      </c>
    </row>
    <row r="20" spans="1:15" x14ac:dyDescent="0.25">
      <c r="A20" s="21" t="s">
        <v>149</v>
      </c>
      <c r="B20" s="21" t="s">
        <v>64</v>
      </c>
      <c r="C20" s="22" t="s">
        <v>65</v>
      </c>
      <c r="D20" s="22" t="s">
        <v>66</v>
      </c>
      <c r="E20" s="27">
        <v>23966586000</v>
      </c>
      <c r="F20" s="27">
        <v>0</v>
      </c>
      <c r="G20" s="27">
        <v>0</v>
      </c>
      <c r="H20" s="27">
        <v>23966586000</v>
      </c>
      <c r="I20" s="27">
        <v>5991646500</v>
      </c>
      <c r="J20" s="27">
        <v>23966586000</v>
      </c>
      <c r="K20" s="27">
        <v>100</v>
      </c>
      <c r="L20" s="27"/>
      <c r="M20" s="27">
        <v>0</v>
      </c>
      <c r="N20" s="27">
        <v>0</v>
      </c>
      <c r="O20" s="28">
        <v>23966586000</v>
      </c>
    </row>
    <row r="21" spans="1:15" x14ac:dyDescent="0.25">
      <c r="A21" s="21" t="s">
        <v>149</v>
      </c>
      <c r="B21" s="21" t="s">
        <v>67</v>
      </c>
      <c r="C21" s="22" t="s">
        <v>68</v>
      </c>
      <c r="D21" s="22" t="s">
        <v>69</v>
      </c>
      <c r="E21" s="27">
        <v>23966586000</v>
      </c>
      <c r="F21" s="27">
        <v>0</v>
      </c>
      <c r="G21" s="27">
        <v>0</v>
      </c>
      <c r="H21" s="27">
        <v>23966586000</v>
      </c>
      <c r="I21" s="27">
        <v>5991646500</v>
      </c>
      <c r="J21" s="27">
        <v>23966586000</v>
      </c>
      <c r="K21" s="27">
        <v>100</v>
      </c>
      <c r="L21" s="27"/>
      <c r="M21" s="27">
        <v>0</v>
      </c>
      <c r="N21" s="27">
        <v>0</v>
      </c>
      <c r="O21" s="28">
        <v>23966586000</v>
      </c>
    </row>
    <row r="22" spans="1:15" x14ac:dyDescent="0.25">
      <c r="A22" s="21" t="s">
        <v>149</v>
      </c>
      <c r="B22" s="21" t="s">
        <v>70</v>
      </c>
      <c r="C22" s="22" t="s">
        <v>71</v>
      </c>
      <c r="D22" s="22" t="s">
        <v>72</v>
      </c>
      <c r="E22" s="27">
        <v>23966586000</v>
      </c>
      <c r="F22" s="27">
        <v>0</v>
      </c>
      <c r="G22" s="27">
        <v>0</v>
      </c>
      <c r="H22" s="27">
        <v>23966586000</v>
      </c>
      <c r="I22" s="27">
        <v>5991646500</v>
      </c>
      <c r="J22" s="27">
        <v>23966586000</v>
      </c>
      <c r="K22" s="27">
        <v>100</v>
      </c>
      <c r="L22" s="27"/>
      <c r="M22" s="27">
        <v>0</v>
      </c>
      <c r="N22" s="27">
        <v>0</v>
      </c>
      <c r="O22" s="28">
        <v>23966586000</v>
      </c>
    </row>
    <row r="23" spans="1:15" x14ac:dyDescent="0.25">
      <c r="A23" s="21" t="s">
        <v>149</v>
      </c>
      <c r="B23" s="21" t="s">
        <v>73</v>
      </c>
      <c r="C23" s="22" t="s">
        <v>74</v>
      </c>
      <c r="D23" s="22" t="s">
        <v>75</v>
      </c>
      <c r="E23" s="27">
        <v>5000000</v>
      </c>
      <c r="F23" s="27">
        <v>0</v>
      </c>
      <c r="G23" s="27">
        <v>433275068</v>
      </c>
      <c r="H23" s="27">
        <v>438275068</v>
      </c>
      <c r="I23" s="27">
        <v>359583.76</v>
      </c>
      <c r="J23" s="27">
        <v>441394725.25999999</v>
      </c>
      <c r="K23" s="27" t="s">
        <v>156</v>
      </c>
      <c r="L23" s="27"/>
      <c r="M23" s="27">
        <v>-3119657.26</v>
      </c>
      <c r="N23" s="27">
        <v>0</v>
      </c>
      <c r="O23" s="28">
        <v>441394725.25999999</v>
      </c>
    </row>
    <row r="24" spans="1:15" x14ac:dyDescent="0.25">
      <c r="A24" s="21" t="s">
        <v>149</v>
      </c>
      <c r="B24" s="21" t="s">
        <v>77</v>
      </c>
      <c r="C24" s="22" t="s">
        <v>78</v>
      </c>
      <c r="D24" s="22" t="s">
        <v>79</v>
      </c>
      <c r="E24" s="27">
        <v>5000000</v>
      </c>
      <c r="F24" s="27">
        <v>0</v>
      </c>
      <c r="G24" s="27">
        <v>0</v>
      </c>
      <c r="H24" s="27">
        <v>5000000</v>
      </c>
      <c r="I24" s="27">
        <v>359583.76</v>
      </c>
      <c r="J24" s="27">
        <v>8119657.2599999998</v>
      </c>
      <c r="K24" s="27" t="s">
        <v>157</v>
      </c>
      <c r="L24" s="27"/>
      <c r="M24" s="27">
        <v>-3119657.26</v>
      </c>
      <c r="N24" s="27">
        <v>0</v>
      </c>
      <c r="O24" s="28">
        <v>8119657.2599999998</v>
      </c>
    </row>
    <row r="25" spans="1:15" x14ac:dyDescent="0.25">
      <c r="A25" s="21" t="s">
        <v>149</v>
      </c>
      <c r="B25" s="21" t="s">
        <v>81</v>
      </c>
      <c r="C25" s="22" t="s">
        <v>82</v>
      </c>
      <c r="D25" s="22" t="s">
        <v>158</v>
      </c>
      <c r="E25" s="27">
        <v>5000000</v>
      </c>
      <c r="F25" s="27">
        <v>0</v>
      </c>
      <c r="G25" s="27">
        <v>0</v>
      </c>
      <c r="H25" s="27">
        <v>5000000</v>
      </c>
      <c r="I25" s="27">
        <v>359583.76</v>
      </c>
      <c r="J25" s="27">
        <v>8119657.2599999998</v>
      </c>
      <c r="K25" s="27" t="s">
        <v>157</v>
      </c>
      <c r="L25" s="27"/>
      <c r="M25" s="27">
        <v>-3119657.26</v>
      </c>
      <c r="N25" s="27">
        <v>0</v>
      </c>
      <c r="O25" s="28">
        <v>8119657.2599999998</v>
      </c>
    </row>
    <row r="26" spans="1:15" ht="15.75" thickBot="1" x14ac:dyDescent="0.3">
      <c r="A26" s="21" t="s">
        <v>149</v>
      </c>
      <c r="B26" s="21" t="s">
        <v>84</v>
      </c>
      <c r="C26" s="23" t="s">
        <v>85</v>
      </c>
      <c r="D26" s="23" t="s">
        <v>159</v>
      </c>
      <c r="E26" s="29">
        <v>0</v>
      </c>
      <c r="F26" s="29">
        <v>0</v>
      </c>
      <c r="G26" s="29">
        <v>433275068</v>
      </c>
      <c r="H26" s="29">
        <v>433275068</v>
      </c>
      <c r="I26" s="29">
        <v>0</v>
      </c>
      <c r="J26" s="29">
        <v>433275068</v>
      </c>
      <c r="K26" s="29">
        <v>100</v>
      </c>
      <c r="L26" s="29"/>
      <c r="M26" s="29">
        <v>0</v>
      </c>
      <c r="N26" s="29">
        <v>0</v>
      </c>
      <c r="O26" s="30">
        <v>433275068</v>
      </c>
    </row>
    <row r="27" spans="1:15" x14ac:dyDescent="0.25"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5" x14ac:dyDescent="0.25"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x14ac:dyDescent="0.25"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5:15" x14ac:dyDescent="0.2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5:15" x14ac:dyDescent="0.2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5:15" x14ac:dyDescent="0.2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5:15" x14ac:dyDescent="0.2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5:15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5:15" x14ac:dyDescent="0.2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5:15" x14ac:dyDescent="0.2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5:15" x14ac:dyDescent="0.2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5:15" x14ac:dyDescent="0.2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5:15" x14ac:dyDescent="0.2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5:15" x14ac:dyDescent="0.2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/>
  <dimension ref="A1:O43"/>
  <sheetViews>
    <sheetView showGridLines="0" workbookViewId="0">
      <selection activeCell="A35" sqref="A35"/>
    </sheetView>
  </sheetViews>
  <sheetFormatPr baseColWidth="10" defaultRowHeight="15" x14ac:dyDescent="0.25"/>
  <cols>
    <col min="1" max="1" width="45.7109375" bestFit="1" customWidth="1"/>
    <col min="2" max="2" width="36.140625" bestFit="1" customWidth="1"/>
    <col min="3" max="3" width="45.7109375" bestFit="1" customWidth="1"/>
    <col min="4" max="4" width="42.140625" bestFit="1" customWidth="1"/>
    <col min="5" max="5" width="19.42578125" bestFit="1" customWidth="1"/>
    <col min="6" max="6" width="23" hidden="1" customWidth="1"/>
    <col min="7" max="7" width="28" bestFit="1" customWidth="1"/>
    <col min="8" max="8" width="23.7109375" bestFit="1" customWidth="1"/>
    <col min="9" max="9" width="19.140625" hidden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x14ac:dyDescent="0.25">
      <c r="A1" s="1" t="s">
        <v>160</v>
      </c>
      <c r="B1" s="26" t="s">
        <v>1</v>
      </c>
      <c r="C1" s="2" t="s">
        <v>161</v>
      </c>
    </row>
    <row r="2" spans="1:15" x14ac:dyDescent="0.25">
      <c r="A2" s="3" t="s">
        <v>162</v>
      </c>
      <c r="B2" s="4"/>
      <c r="C2" s="5"/>
    </row>
    <row r="3" spans="1:15" x14ac:dyDescent="0.25">
      <c r="A3">
        <f>COUNTA(A11:A29)+11</f>
        <v>29</v>
      </c>
      <c r="B3" s="6"/>
    </row>
    <row r="4" spans="1:15" x14ac:dyDescent="0.25">
      <c r="A4" s="5" t="s">
        <v>163</v>
      </c>
      <c r="B4" s="4"/>
      <c r="C4" s="5"/>
    </row>
    <row r="5" spans="1:15" x14ac:dyDescent="0.25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9" t="s">
        <v>5</v>
      </c>
      <c r="B6" s="10"/>
      <c r="C6" s="9">
        <v>2</v>
      </c>
      <c r="F6">
        <v>2</v>
      </c>
    </row>
    <row r="7" spans="1:15" ht="23.25" x14ac:dyDescent="0.35">
      <c r="A7" s="25" t="s">
        <v>313</v>
      </c>
      <c r="B7" s="9" t="s">
        <v>6</v>
      </c>
      <c r="C7" t="str">
        <f>MID(A8,FIND(" ",A8,15)+1,FIND(":",A8,FIND(" ",A8,15))-FIND(" ",A8,15)-1)</f>
        <v>CB-0101</v>
      </c>
      <c r="D7" t="str">
        <f>MID(B8,23,2)</f>
        <v>12</v>
      </c>
      <c r="E7" s="3" t="s">
        <v>162</v>
      </c>
      <c r="F7" s="3" t="s">
        <v>7</v>
      </c>
      <c r="G7" t="str">
        <f>MID(A8,FIND(" ",A8,14)+1,7)</f>
        <v>CB-0101</v>
      </c>
      <c r="H7" t="s">
        <v>8</v>
      </c>
    </row>
    <row r="8" spans="1:15" ht="21" x14ac:dyDescent="0.25">
      <c r="A8" s="9" t="s">
        <v>9</v>
      </c>
      <c r="B8" s="9" t="s">
        <v>10</v>
      </c>
      <c r="D8" t="str">
        <f>MID(A7,7,150)</f>
        <v>L BOSA.</v>
      </c>
      <c r="E8" t="s">
        <v>8</v>
      </c>
    </row>
    <row r="9" spans="1:15" x14ac:dyDescent="0.25">
      <c r="A9" s="9" t="s">
        <v>164</v>
      </c>
      <c r="B9" s="9" t="s">
        <v>12</v>
      </c>
    </row>
    <row r="10" spans="1:15" x14ac:dyDescent="0.25">
      <c r="A10" s="5"/>
      <c r="B10" s="4"/>
      <c r="C10" s="5"/>
    </row>
    <row r="11" spans="1:15" ht="15.75" thickBot="1" x14ac:dyDescent="0.3">
      <c r="A11" s="11"/>
      <c r="B11" s="12"/>
      <c r="C11" s="11"/>
    </row>
    <row r="12" spans="1:15" ht="22.5" x14ac:dyDescent="0.25">
      <c r="A12" s="13" t="s">
        <v>13</v>
      </c>
      <c r="B12" s="14" t="s">
        <v>14</v>
      </c>
      <c r="C12" s="15" t="s">
        <v>15</v>
      </c>
      <c r="D12" s="14" t="s">
        <v>16</v>
      </c>
      <c r="E12" s="15" t="s">
        <v>17</v>
      </c>
      <c r="F12" s="14" t="s">
        <v>18</v>
      </c>
      <c r="G12" s="14" t="s">
        <v>19</v>
      </c>
      <c r="H12" s="14" t="s">
        <v>20</v>
      </c>
      <c r="I12" s="14" t="s">
        <v>21</v>
      </c>
      <c r="J12" s="15" t="s">
        <v>22</v>
      </c>
      <c r="K12" s="14" t="s">
        <v>23</v>
      </c>
      <c r="L12" s="14"/>
      <c r="M12" s="15" t="s">
        <v>24</v>
      </c>
      <c r="N12" s="14" t="s">
        <v>25</v>
      </c>
      <c r="O12" s="16"/>
    </row>
    <row r="13" spans="1:15" x14ac:dyDescent="0.25">
      <c r="A13" s="17" t="s">
        <v>26</v>
      </c>
      <c r="B13" s="18"/>
      <c r="C13" s="19" t="s">
        <v>27</v>
      </c>
      <c r="D13" s="19" t="s">
        <v>28</v>
      </c>
      <c r="E13" s="19" t="s">
        <v>29</v>
      </c>
      <c r="F13" s="19" t="s">
        <v>30</v>
      </c>
      <c r="G13" s="19" t="s">
        <v>31</v>
      </c>
      <c r="H13" s="19" t="s">
        <v>32</v>
      </c>
      <c r="I13" s="19" t="s">
        <v>19</v>
      </c>
      <c r="J13" s="19" t="s">
        <v>20</v>
      </c>
      <c r="K13" s="19" t="s">
        <v>33</v>
      </c>
      <c r="L13" s="19"/>
      <c r="M13" s="19" t="s">
        <v>34</v>
      </c>
      <c r="N13" s="19" t="s">
        <v>35</v>
      </c>
      <c r="O13" s="20" t="s">
        <v>36</v>
      </c>
    </row>
    <row r="14" spans="1:15" x14ac:dyDescent="0.25">
      <c r="A14" s="21" t="s">
        <v>162</v>
      </c>
      <c r="B14" s="21" t="s">
        <v>37</v>
      </c>
      <c r="C14" s="22" t="s">
        <v>38</v>
      </c>
      <c r="D14" s="22" t="s">
        <v>39</v>
      </c>
      <c r="E14" s="27">
        <v>58783213000</v>
      </c>
      <c r="F14" s="27">
        <v>0</v>
      </c>
      <c r="G14" s="27">
        <v>591361917</v>
      </c>
      <c r="H14" s="27">
        <v>59374574917</v>
      </c>
      <c r="I14" s="27">
        <v>14935948746.559999</v>
      </c>
      <c r="J14" s="27">
        <v>60080818177.029999</v>
      </c>
      <c r="K14" s="27" t="s">
        <v>165</v>
      </c>
      <c r="L14" s="27"/>
      <c r="M14" s="27">
        <v>-706243260.02999997</v>
      </c>
      <c r="N14" s="27">
        <v>0</v>
      </c>
      <c r="O14" s="28">
        <v>60080818177.029999</v>
      </c>
    </row>
    <row r="15" spans="1:15" x14ac:dyDescent="0.25">
      <c r="A15" s="21" t="s">
        <v>162</v>
      </c>
      <c r="B15" s="21" t="s">
        <v>41</v>
      </c>
      <c r="C15" s="22" t="s">
        <v>42</v>
      </c>
      <c r="D15" s="22" t="s">
        <v>43</v>
      </c>
      <c r="E15" s="27">
        <v>21600000</v>
      </c>
      <c r="F15" s="27">
        <v>0</v>
      </c>
      <c r="G15" s="27">
        <v>0</v>
      </c>
      <c r="H15" s="27">
        <v>21600000</v>
      </c>
      <c r="I15" s="27">
        <v>5086172</v>
      </c>
      <c r="J15" s="27">
        <v>122325504.81</v>
      </c>
      <c r="K15" s="27" t="s">
        <v>166</v>
      </c>
      <c r="L15" s="27"/>
      <c r="M15" s="27">
        <v>-100725504.81</v>
      </c>
      <c r="N15" s="27">
        <v>0</v>
      </c>
      <c r="O15" s="28">
        <v>122325504.81</v>
      </c>
    </row>
    <row r="16" spans="1:15" x14ac:dyDescent="0.25">
      <c r="A16" s="21" t="s">
        <v>162</v>
      </c>
      <c r="B16" s="21" t="s">
        <v>45</v>
      </c>
      <c r="C16" s="22" t="s">
        <v>46</v>
      </c>
      <c r="D16" s="22" t="s">
        <v>47</v>
      </c>
      <c r="E16" s="27">
        <v>21600000</v>
      </c>
      <c r="F16" s="27">
        <v>0</v>
      </c>
      <c r="G16" s="27">
        <v>0</v>
      </c>
      <c r="H16" s="27">
        <v>21600000</v>
      </c>
      <c r="I16" s="27">
        <v>5086172</v>
      </c>
      <c r="J16" s="27">
        <v>122325504.81</v>
      </c>
      <c r="K16" s="27" t="s">
        <v>166</v>
      </c>
      <c r="L16" s="27"/>
      <c r="M16" s="27">
        <v>-100725504.81</v>
      </c>
      <c r="N16" s="27">
        <v>0</v>
      </c>
      <c r="O16" s="28">
        <v>122325504.81</v>
      </c>
    </row>
    <row r="17" spans="1:15" x14ac:dyDescent="0.25">
      <c r="A17" s="21" t="s">
        <v>162</v>
      </c>
      <c r="B17" s="21" t="s">
        <v>48</v>
      </c>
      <c r="C17" s="22" t="s">
        <v>49</v>
      </c>
      <c r="D17" s="22" t="s">
        <v>50</v>
      </c>
      <c r="E17" s="27">
        <v>21000000</v>
      </c>
      <c r="F17" s="27">
        <v>0</v>
      </c>
      <c r="G17" s="27">
        <v>0</v>
      </c>
      <c r="H17" s="27">
        <v>21000000</v>
      </c>
      <c r="I17" s="27">
        <v>4987730</v>
      </c>
      <c r="J17" s="27">
        <v>111575553.81</v>
      </c>
      <c r="K17" s="27" t="s">
        <v>167</v>
      </c>
      <c r="L17" s="27"/>
      <c r="M17" s="27">
        <v>-90575553.810000002</v>
      </c>
      <c r="N17" s="27">
        <v>0</v>
      </c>
      <c r="O17" s="28">
        <v>111575553.81</v>
      </c>
    </row>
    <row r="18" spans="1:15" x14ac:dyDescent="0.25">
      <c r="A18" s="21" t="s">
        <v>162</v>
      </c>
      <c r="B18" s="21" t="s">
        <v>58</v>
      </c>
      <c r="C18" s="22" t="s">
        <v>59</v>
      </c>
      <c r="D18" s="22" t="s">
        <v>60</v>
      </c>
      <c r="E18" s="27">
        <v>600</v>
      </c>
      <c r="F18" s="27">
        <v>0</v>
      </c>
      <c r="G18" s="27">
        <v>0</v>
      </c>
      <c r="H18" s="27">
        <v>600</v>
      </c>
      <c r="I18" s="27">
        <v>98.441999999999993</v>
      </c>
      <c r="J18" s="27">
        <v>10749951</v>
      </c>
      <c r="K18" s="27">
        <v>1791.65</v>
      </c>
      <c r="L18" s="27"/>
      <c r="M18" s="27">
        <v>-10149951</v>
      </c>
      <c r="N18" s="27">
        <v>0</v>
      </c>
      <c r="O18" s="28">
        <v>10749951</v>
      </c>
    </row>
    <row r="19" spans="1:15" x14ac:dyDescent="0.25">
      <c r="A19" s="21" t="s">
        <v>162</v>
      </c>
      <c r="B19" s="21" t="s">
        <v>61</v>
      </c>
      <c r="C19" s="22" t="s">
        <v>62</v>
      </c>
      <c r="D19" s="22" t="s">
        <v>63</v>
      </c>
      <c r="E19" s="27">
        <v>58622613000</v>
      </c>
      <c r="F19" s="27">
        <v>0</v>
      </c>
      <c r="G19" s="27">
        <v>0</v>
      </c>
      <c r="H19" s="27">
        <v>58622613000</v>
      </c>
      <c r="I19" s="27">
        <v>14655653250</v>
      </c>
      <c r="J19" s="27">
        <v>58622613000</v>
      </c>
      <c r="K19" s="27">
        <v>100</v>
      </c>
      <c r="L19" s="27"/>
      <c r="M19" s="27">
        <v>0</v>
      </c>
      <c r="N19" s="27">
        <v>0</v>
      </c>
      <c r="O19" s="28">
        <v>58622613000</v>
      </c>
    </row>
    <row r="20" spans="1:15" x14ac:dyDescent="0.25">
      <c r="A20" s="21" t="s">
        <v>162</v>
      </c>
      <c r="B20" s="21" t="s">
        <v>64</v>
      </c>
      <c r="C20" s="22" t="s">
        <v>65</v>
      </c>
      <c r="D20" s="22" t="s">
        <v>66</v>
      </c>
      <c r="E20" s="27">
        <v>58622613000</v>
      </c>
      <c r="F20" s="27">
        <v>0</v>
      </c>
      <c r="G20" s="27">
        <v>0</v>
      </c>
      <c r="H20" s="27">
        <v>58622613000</v>
      </c>
      <c r="I20" s="27">
        <v>14655653250</v>
      </c>
      <c r="J20" s="27">
        <v>58622613000</v>
      </c>
      <c r="K20" s="27">
        <v>100</v>
      </c>
      <c r="L20" s="27"/>
      <c r="M20" s="27">
        <v>0</v>
      </c>
      <c r="N20" s="27">
        <v>0</v>
      </c>
      <c r="O20" s="28">
        <v>58622613000</v>
      </c>
    </row>
    <row r="21" spans="1:15" x14ac:dyDescent="0.25">
      <c r="A21" s="21" t="s">
        <v>162</v>
      </c>
      <c r="B21" s="21" t="s">
        <v>67</v>
      </c>
      <c r="C21" s="22" t="s">
        <v>68</v>
      </c>
      <c r="D21" s="22" t="s">
        <v>69</v>
      </c>
      <c r="E21" s="27">
        <v>58622613000</v>
      </c>
      <c r="F21" s="27">
        <v>0</v>
      </c>
      <c r="G21" s="27">
        <v>0</v>
      </c>
      <c r="H21" s="27">
        <v>58622613000</v>
      </c>
      <c r="I21" s="27">
        <v>14655653250</v>
      </c>
      <c r="J21" s="27">
        <v>58622613000</v>
      </c>
      <c r="K21" s="27">
        <v>100</v>
      </c>
      <c r="L21" s="27"/>
      <c r="M21" s="27">
        <v>0</v>
      </c>
      <c r="N21" s="27">
        <v>0</v>
      </c>
      <c r="O21" s="28">
        <v>58622613000</v>
      </c>
    </row>
    <row r="22" spans="1:15" x14ac:dyDescent="0.25">
      <c r="A22" s="21" t="s">
        <v>162</v>
      </c>
      <c r="B22" s="21" t="s">
        <v>70</v>
      </c>
      <c r="C22" s="22" t="s">
        <v>71</v>
      </c>
      <c r="D22" s="22" t="s">
        <v>72</v>
      </c>
      <c r="E22" s="27">
        <v>58622613000</v>
      </c>
      <c r="F22" s="27">
        <v>0</v>
      </c>
      <c r="G22" s="27">
        <v>0</v>
      </c>
      <c r="H22" s="27">
        <v>58622613000</v>
      </c>
      <c r="I22" s="27">
        <v>14655653250</v>
      </c>
      <c r="J22" s="27">
        <v>58622613000</v>
      </c>
      <c r="K22" s="27">
        <v>100</v>
      </c>
      <c r="L22" s="27"/>
      <c r="M22" s="27">
        <v>0</v>
      </c>
      <c r="N22" s="27">
        <v>0</v>
      </c>
      <c r="O22" s="28">
        <v>58622613000</v>
      </c>
    </row>
    <row r="23" spans="1:15" x14ac:dyDescent="0.25">
      <c r="A23" s="21" t="s">
        <v>162</v>
      </c>
      <c r="B23" s="21" t="s">
        <v>73</v>
      </c>
      <c r="C23" s="22" t="s">
        <v>74</v>
      </c>
      <c r="D23" s="22" t="s">
        <v>75</v>
      </c>
      <c r="E23" s="27">
        <v>139000000</v>
      </c>
      <c r="F23" s="27">
        <v>0</v>
      </c>
      <c r="G23" s="27">
        <v>591361917</v>
      </c>
      <c r="H23" s="27">
        <v>730361917</v>
      </c>
      <c r="I23" s="27">
        <v>275209324.56</v>
      </c>
      <c r="J23" s="27">
        <v>1335879672.22</v>
      </c>
      <c r="K23" s="27" t="s">
        <v>168</v>
      </c>
      <c r="L23" s="27"/>
      <c r="M23" s="27">
        <v>-605517755.22000003</v>
      </c>
      <c r="N23" s="27">
        <v>0</v>
      </c>
      <c r="O23" s="28">
        <v>1335879672.22</v>
      </c>
    </row>
    <row r="24" spans="1:15" x14ac:dyDescent="0.25">
      <c r="A24" s="21" t="s">
        <v>162</v>
      </c>
      <c r="B24" s="21" t="s">
        <v>101</v>
      </c>
      <c r="C24" s="22" t="s">
        <v>102</v>
      </c>
      <c r="D24" s="22" t="s">
        <v>103</v>
      </c>
      <c r="E24" s="27">
        <v>1000000</v>
      </c>
      <c r="F24" s="27">
        <v>0</v>
      </c>
      <c r="G24" s="27">
        <v>0</v>
      </c>
      <c r="H24" s="27">
        <v>1000000</v>
      </c>
      <c r="I24" s="27">
        <v>0</v>
      </c>
      <c r="J24" s="27">
        <v>0</v>
      </c>
      <c r="K24" s="27">
        <v>0</v>
      </c>
      <c r="L24" s="27"/>
      <c r="M24" s="27">
        <v>1000000</v>
      </c>
      <c r="N24" s="27">
        <v>0</v>
      </c>
      <c r="O24" s="28">
        <v>0</v>
      </c>
    </row>
    <row r="25" spans="1:15" x14ac:dyDescent="0.25">
      <c r="A25" s="21" t="s">
        <v>162</v>
      </c>
      <c r="B25" s="21" t="s">
        <v>105</v>
      </c>
      <c r="C25" s="22" t="s">
        <v>106</v>
      </c>
      <c r="D25" s="22" t="s">
        <v>107</v>
      </c>
      <c r="E25" s="27">
        <v>1000000</v>
      </c>
      <c r="F25" s="27">
        <v>0</v>
      </c>
      <c r="G25" s="27">
        <v>0</v>
      </c>
      <c r="H25" s="27">
        <v>1000000</v>
      </c>
      <c r="I25" s="27">
        <v>0</v>
      </c>
      <c r="J25" s="27">
        <v>0</v>
      </c>
      <c r="K25" s="27">
        <v>0</v>
      </c>
      <c r="L25" s="27"/>
      <c r="M25" s="27">
        <v>1000000</v>
      </c>
      <c r="N25" s="27">
        <v>0</v>
      </c>
      <c r="O25" s="28">
        <v>0</v>
      </c>
    </row>
    <row r="26" spans="1:15" x14ac:dyDescent="0.25">
      <c r="A26" s="21" t="s">
        <v>162</v>
      </c>
      <c r="B26" s="21" t="s">
        <v>77</v>
      </c>
      <c r="C26" s="22" t="s">
        <v>78</v>
      </c>
      <c r="D26" s="22" t="s">
        <v>79</v>
      </c>
      <c r="E26" s="27">
        <v>120000000</v>
      </c>
      <c r="F26" s="27">
        <v>0</v>
      </c>
      <c r="G26" s="27">
        <v>0</v>
      </c>
      <c r="H26" s="27">
        <v>120000000</v>
      </c>
      <c r="I26" s="27">
        <v>2508406.36</v>
      </c>
      <c r="J26" s="27">
        <v>41067577.020000003</v>
      </c>
      <c r="K26" s="27" t="s">
        <v>169</v>
      </c>
      <c r="L26" s="27"/>
      <c r="M26" s="27">
        <v>78932422.980000004</v>
      </c>
      <c r="N26" s="27">
        <v>0</v>
      </c>
      <c r="O26" s="28">
        <v>41067577.020000003</v>
      </c>
    </row>
    <row r="27" spans="1:15" x14ac:dyDescent="0.25">
      <c r="A27" s="21" t="s">
        <v>162</v>
      </c>
      <c r="B27" s="21" t="s">
        <v>81</v>
      </c>
      <c r="C27" s="22" t="s">
        <v>82</v>
      </c>
      <c r="D27" s="22" t="s">
        <v>158</v>
      </c>
      <c r="E27" s="27">
        <v>120000000</v>
      </c>
      <c r="F27" s="27">
        <v>0</v>
      </c>
      <c r="G27" s="27">
        <v>0</v>
      </c>
      <c r="H27" s="27">
        <v>120000000</v>
      </c>
      <c r="I27" s="27">
        <v>2508406.36</v>
      </c>
      <c r="J27" s="27">
        <v>41067577.020000003</v>
      </c>
      <c r="K27" s="27" t="s">
        <v>169</v>
      </c>
      <c r="L27" s="27"/>
      <c r="M27" s="27">
        <v>78932422.980000004</v>
      </c>
      <c r="N27" s="27">
        <v>0</v>
      </c>
      <c r="O27" s="28">
        <v>41067577.020000003</v>
      </c>
    </row>
    <row r="28" spans="1:15" x14ac:dyDescent="0.25">
      <c r="A28" s="21" t="s">
        <v>162</v>
      </c>
      <c r="B28" s="21" t="s">
        <v>84</v>
      </c>
      <c r="C28" s="22" t="s">
        <v>85</v>
      </c>
      <c r="D28" s="22" t="s">
        <v>170</v>
      </c>
      <c r="E28" s="27">
        <v>0</v>
      </c>
      <c r="F28" s="27">
        <v>0</v>
      </c>
      <c r="G28" s="27">
        <v>591361917</v>
      </c>
      <c r="H28" s="27">
        <v>591361917</v>
      </c>
      <c r="I28" s="27">
        <v>0</v>
      </c>
      <c r="J28" s="27">
        <v>591361917</v>
      </c>
      <c r="K28" s="27">
        <v>100</v>
      </c>
      <c r="L28" s="27"/>
      <c r="M28" s="27">
        <v>0</v>
      </c>
      <c r="N28" s="27">
        <v>0</v>
      </c>
      <c r="O28" s="28">
        <v>591361917</v>
      </c>
    </row>
    <row r="29" spans="1:15" ht="15.75" thickBot="1" x14ac:dyDescent="0.3">
      <c r="A29" s="21" t="s">
        <v>162</v>
      </c>
      <c r="B29" s="21" t="s">
        <v>87</v>
      </c>
      <c r="C29" s="23" t="s">
        <v>88</v>
      </c>
      <c r="D29" s="23" t="s">
        <v>171</v>
      </c>
      <c r="E29" s="29">
        <v>18000000</v>
      </c>
      <c r="F29" s="29">
        <v>0</v>
      </c>
      <c r="G29" s="29">
        <v>0</v>
      </c>
      <c r="H29" s="29">
        <v>18000000</v>
      </c>
      <c r="I29" s="29">
        <v>272700918.19999999</v>
      </c>
      <c r="J29" s="29">
        <v>703450178.20000005</v>
      </c>
      <c r="K29" s="29">
        <v>3908.05</v>
      </c>
      <c r="L29" s="29"/>
      <c r="M29" s="29">
        <v>-685450178.20000005</v>
      </c>
      <c r="N29" s="29">
        <v>0</v>
      </c>
      <c r="O29" s="30">
        <v>703450178.20000005</v>
      </c>
    </row>
    <row r="30" spans="1:15" x14ac:dyDescent="0.2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5:15" x14ac:dyDescent="0.2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5:15" x14ac:dyDescent="0.2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5:15" x14ac:dyDescent="0.2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5:15" x14ac:dyDescent="0.2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5:15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5:15" x14ac:dyDescent="0.2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5:15" x14ac:dyDescent="0.2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5:15" x14ac:dyDescent="0.2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5:15" x14ac:dyDescent="0.2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5:15" x14ac:dyDescent="0.2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5:15" x14ac:dyDescent="0.2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/>
  <dimension ref="A1:O43"/>
  <sheetViews>
    <sheetView showGridLines="0" workbookViewId="0">
      <selection activeCell="A35" sqref="A35"/>
    </sheetView>
  </sheetViews>
  <sheetFormatPr baseColWidth="10" defaultRowHeight="15" x14ac:dyDescent="0.25"/>
  <cols>
    <col min="1" max="1" width="45.7109375" bestFit="1" customWidth="1"/>
    <col min="2" max="2" width="36.140625" bestFit="1" customWidth="1"/>
    <col min="3" max="3" width="45.7109375" bestFit="1" customWidth="1"/>
    <col min="4" max="4" width="40.5703125" bestFit="1" customWidth="1"/>
    <col min="5" max="5" width="19.42578125" bestFit="1" customWidth="1"/>
    <col min="6" max="6" width="23" hidden="1" customWidth="1"/>
    <col min="7" max="7" width="28" bestFit="1" customWidth="1"/>
    <col min="8" max="8" width="23.7109375" bestFit="1" customWidth="1"/>
    <col min="9" max="9" width="19.140625" hidden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x14ac:dyDescent="0.25">
      <c r="A1" s="1" t="s">
        <v>160</v>
      </c>
      <c r="B1" s="26" t="s">
        <v>1</v>
      </c>
      <c r="C1" s="2" t="s">
        <v>172</v>
      </c>
    </row>
    <row r="2" spans="1:15" x14ac:dyDescent="0.25">
      <c r="A2" s="3" t="s">
        <v>173</v>
      </c>
      <c r="B2" s="4"/>
      <c r="C2" s="5"/>
    </row>
    <row r="3" spans="1:15" x14ac:dyDescent="0.25">
      <c r="A3">
        <f>COUNTA(A11:A27)+11</f>
        <v>27</v>
      </c>
      <c r="B3" s="6"/>
    </row>
    <row r="4" spans="1:15" x14ac:dyDescent="0.25">
      <c r="A4" s="5" t="s">
        <v>174</v>
      </c>
      <c r="B4" s="4"/>
      <c r="C4" s="5"/>
    </row>
    <row r="5" spans="1:15" x14ac:dyDescent="0.25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9" t="s">
        <v>5</v>
      </c>
      <c r="B6" s="10"/>
      <c r="C6" s="9">
        <v>2</v>
      </c>
      <c r="F6">
        <v>2</v>
      </c>
    </row>
    <row r="7" spans="1:15" ht="23.25" x14ac:dyDescent="0.35">
      <c r="A7" s="25" t="s">
        <v>312</v>
      </c>
      <c r="B7" s="9" t="s">
        <v>6</v>
      </c>
      <c r="C7" t="str">
        <f>MID(A8,FIND(" ",A8,15)+1,FIND(":",A8,FIND(" ",A8,15))-FIND(" ",A8,15)-1)</f>
        <v>CB-0101</v>
      </c>
      <c r="D7" t="str">
        <f>MID(B8,23,2)</f>
        <v>12</v>
      </c>
      <c r="E7" s="3" t="s">
        <v>173</v>
      </c>
      <c r="F7" s="3" t="s">
        <v>7</v>
      </c>
      <c r="G7" t="str">
        <f>MID(A8,FIND(" ",A8,14)+1,7)</f>
        <v>CB-0101</v>
      </c>
      <c r="H7" t="s">
        <v>8</v>
      </c>
    </row>
    <row r="8" spans="1:15" ht="21" x14ac:dyDescent="0.25">
      <c r="A8" s="9" t="s">
        <v>9</v>
      </c>
      <c r="B8" s="9" t="s">
        <v>10</v>
      </c>
      <c r="D8" t="str">
        <f>MID(A7,7,150)</f>
        <v>L KENNEDY.</v>
      </c>
      <c r="E8" t="s">
        <v>8</v>
      </c>
    </row>
    <row r="9" spans="1:15" x14ac:dyDescent="0.25">
      <c r="A9" s="9" t="s">
        <v>175</v>
      </c>
      <c r="B9" s="9" t="s">
        <v>12</v>
      </c>
    </row>
    <row r="10" spans="1:15" x14ac:dyDescent="0.25">
      <c r="A10" s="5"/>
      <c r="B10" s="4"/>
      <c r="C10" s="5"/>
    </row>
    <row r="11" spans="1:15" ht="15.75" thickBot="1" x14ac:dyDescent="0.3">
      <c r="A11" s="11"/>
      <c r="B11" s="12"/>
      <c r="C11" s="11"/>
    </row>
    <row r="12" spans="1:15" ht="22.5" x14ac:dyDescent="0.25">
      <c r="A12" s="13" t="s">
        <v>13</v>
      </c>
      <c r="B12" s="14" t="s">
        <v>14</v>
      </c>
      <c r="C12" s="15" t="s">
        <v>15</v>
      </c>
      <c r="D12" s="14" t="s">
        <v>16</v>
      </c>
      <c r="E12" s="15" t="s">
        <v>17</v>
      </c>
      <c r="F12" s="14" t="s">
        <v>18</v>
      </c>
      <c r="G12" s="14" t="s">
        <v>19</v>
      </c>
      <c r="H12" s="14" t="s">
        <v>20</v>
      </c>
      <c r="I12" s="14" t="s">
        <v>21</v>
      </c>
      <c r="J12" s="15" t="s">
        <v>22</v>
      </c>
      <c r="K12" s="14" t="s">
        <v>23</v>
      </c>
      <c r="L12" s="14"/>
      <c r="M12" s="15" t="s">
        <v>24</v>
      </c>
      <c r="N12" s="14" t="s">
        <v>25</v>
      </c>
      <c r="O12" s="16"/>
    </row>
    <row r="13" spans="1:15" x14ac:dyDescent="0.25">
      <c r="A13" s="17" t="s">
        <v>26</v>
      </c>
      <c r="B13" s="18"/>
      <c r="C13" s="19" t="s">
        <v>27</v>
      </c>
      <c r="D13" s="19" t="s">
        <v>28</v>
      </c>
      <c r="E13" s="19" t="s">
        <v>29</v>
      </c>
      <c r="F13" s="19" t="s">
        <v>30</v>
      </c>
      <c r="G13" s="19" t="s">
        <v>31</v>
      </c>
      <c r="H13" s="19" t="s">
        <v>32</v>
      </c>
      <c r="I13" s="19" t="s">
        <v>19</v>
      </c>
      <c r="J13" s="19" t="s">
        <v>20</v>
      </c>
      <c r="K13" s="19" t="s">
        <v>33</v>
      </c>
      <c r="L13" s="19"/>
      <c r="M13" s="19" t="s">
        <v>34</v>
      </c>
      <c r="N13" s="19" t="s">
        <v>35</v>
      </c>
      <c r="O13" s="20" t="s">
        <v>36</v>
      </c>
    </row>
    <row r="14" spans="1:15" x14ac:dyDescent="0.25">
      <c r="A14" s="21" t="s">
        <v>173</v>
      </c>
      <c r="B14" s="21" t="s">
        <v>37</v>
      </c>
      <c r="C14" s="22" t="s">
        <v>38</v>
      </c>
      <c r="D14" s="22" t="s">
        <v>39</v>
      </c>
      <c r="E14" s="27">
        <v>60195183000</v>
      </c>
      <c r="F14" s="27">
        <v>926037631</v>
      </c>
      <c r="G14" s="27">
        <v>926037631</v>
      </c>
      <c r="H14" s="27">
        <v>61121220631</v>
      </c>
      <c r="I14" s="27">
        <v>15961405995.190001</v>
      </c>
      <c r="J14" s="27">
        <v>61472045772.519997</v>
      </c>
      <c r="K14" s="27" t="s">
        <v>176</v>
      </c>
      <c r="L14" s="27"/>
      <c r="M14" s="27">
        <v>-350825141.51999998</v>
      </c>
      <c r="N14" s="27">
        <v>0</v>
      </c>
      <c r="O14" s="28">
        <v>61472045772.519997</v>
      </c>
    </row>
    <row r="15" spans="1:15" x14ac:dyDescent="0.25">
      <c r="A15" s="21" t="s">
        <v>173</v>
      </c>
      <c r="B15" s="21" t="s">
        <v>41</v>
      </c>
      <c r="C15" s="22" t="s">
        <v>42</v>
      </c>
      <c r="D15" s="22" t="s">
        <v>43</v>
      </c>
      <c r="E15" s="27">
        <v>243000000</v>
      </c>
      <c r="F15" s="27">
        <v>0</v>
      </c>
      <c r="G15" s="27">
        <v>0</v>
      </c>
      <c r="H15" s="27">
        <v>243000000</v>
      </c>
      <c r="I15" s="27">
        <v>20324967</v>
      </c>
      <c r="J15" s="27">
        <v>134558713</v>
      </c>
      <c r="K15" s="27" t="s">
        <v>177</v>
      </c>
      <c r="L15" s="27"/>
      <c r="M15" s="27">
        <v>108441287</v>
      </c>
      <c r="N15" s="27">
        <v>0</v>
      </c>
      <c r="O15" s="28">
        <v>134558713</v>
      </c>
    </row>
    <row r="16" spans="1:15" x14ac:dyDescent="0.25">
      <c r="A16" s="21" t="s">
        <v>173</v>
      </c>
      <c r="B16" s="21" t="s">
        <v>45</v>
      </c>
      <c r="C16" s="22" t="s">
        <v>46</v>
      </c>
      <c r="D16" s="22" t="s">
        <v>47</v>
      </c>
      <c r="E16" s="27">
        <v>243000000</v>
      </c>
      <c r="F16" s="27">
        <v>0</v>
      </c>
      <c r="G16" s="27">
        <v>0</v>
      </c>
      <c r="H16" s="27">
        <v>243000000</v>
      </c>
      <c r="I16" s="27">
        <v>20324967</v>
      </c>
      <c r="J16" s="27">
        <v>134558713</v>
      </c>
      <c r="K16" s="27" t="s">
        <v>177</v>
      </c>
      <c r="L16" s="27"/>
      <c r="M16" s="27">
        <v>108441287</v>
      </c>
      <c r="N16" s="27">
        <v>0</v>
      </c>
      <c r="O16" s="28">
        <v>134558713</v>
      </c>
    </row>
    <row r="17" spans="1:15" x14ac:dyDescent="0.25">
      <c r="A17" s="21" t="s">
        <v>173</v>
      </c>
      <c r="B17" s="21" t="s">
        <v>48</v>
      </c>
      <c r="C17" s="22" t="s">
        <v>49</v>
      </c>
      <c r="D17" s="22" t="s">
        <v>50</v>
      </c>
      <c r="E17" s="27">
        <v>80000000</v>
      </c>
      <c r="F17" s="27">
        <v>0</v>
      </c>
      <c r="G17" s="27">
        <v>0</v>
      </c>
      <c r="H17" s="27">
        <v>80000000</v>
      </c>
      <c r="I17" s="27">
        <v>18324003</v>
      </c>
      <c r="J17" s="27">
        <v>124833953</v>
      </c>
      <c r="K17" s="27" t="s">
        <v>178</v>
      </c>
      <c r="L17" s="27"/>
      <c r="M17" s="27">
        <v>-44833953</v>
      </c>
      <c r="N17" s="27">
        <v>0</v>
      </c>
      <c r="O17" s="28">
        <v>124833953</v>
      </c>
    </row>
    <row r="18" spans="1:15" x14ac:dyDescent="0.25">
      <c r="A18" s="21" t="s">
        <v>173</v>
      </c>
      <c r="B18" s="21" t="s">
        <v>58</v>
      </c>
      <c r="C18" s="22" t="s">
        <v>59</v>
      </c>
      <c r="D18" s="22" t="s">
        <v>60</v>
      </c>
      <c r="E18" s="27">
        <v>163000000</v>
      </c>
      <c r="F18" s="27">
        <v>0</v>
      </c>
      <c r="G18" s="27">
        <v>0</v>
      </c>
      <c r="H18" s="27">
        <v>163000000</v>
      </c>
      <c r="I18" s="27">
        <v>2000964</v>
      </c>
      <c r="J18" s="27">
        <v>9724760</v>
      </c>
      <c r="K18" s="27" t="s">
        <v>179</v>
      </c>
      <c r="L18" s="27"/>
      <c r="M18" s="27">
        <v>153275240</v>
      </c>
      <c r="N18" s="27">
        <v>0</v>
      </c>
      <c r="O18" s="28">
        <v>9724760</v>
      </c>
    </row>
    <row r="19" spans="1:15" x14ac:dyDescent="0.25">
      <c r="A19" s="21" t="s">
        <v>173</v>
      </c>
      <c r="B19" s="21" t="s">
        <v>61</v>
      </c>
      <c r="C19" s="22" t="s">
        <v>62</v>
      </c>
      <c r="D19" s="22" t="s">
        <v>63</v>
      </c>
      <c r="E19" s="27">
        <v>59928683000</v>
      </c>
      <c r="F19" s="27">
        <v>0</v>
      </c>
      <c r="G19" s="27">
        <v>0</v>
      </c>
      <c r="H19" s="27">
        <v>59928683000</v>
      </c>
      <c r="I19" s="27">
        <v>14982170750</v>
      </c>
      <c r="J19" s="27">
        <v>59928683000</v>
      </c>
      <c r="K19" s="27">
        <v>100</v>
      </c>
      <c r="L19" s="27"/>
      <c r="M19" s="27">
        <v>0</v>
      </c>
      <c r="N19" s="27">
        <v>0</v>
      </c>
      <c r="O19" s="28">
        <v>59928683000</v>
      </c>
    </row>
    <row r="20" spans="1:15" x14ac:dyDescent="0.25">
      <c r="A20" s="21" t="s">
        <v>173</v>
      </c>
      <c r="B20" s="21" t="s">
        <v>64</v>
      </c>
      <c r="C20" s="22" t="s">
        <v>65</v>
      </c>
      <c r="D20" s="22" t="s">
        <v>66</v>
      </c>
      <c r="E20" s="27">
        <v>59928683000</v>
      </c>
      <c r="F20" s="27">
        <v>0</v>
      </c>
      <c r="G20" s="27">
        <v>0</v>
      </c>
      <c r="H20" s="27">
        <v>59928683000</v>
      </c>
      <c r="I20" s="27">
        <v>14982170750</v>
      </c>
      <c r="J20" s="27">
        <v>59928683000</v>
      </c>
      <c r="K20" s="27">
        <v>100</v>
      </c>
      <c r="L20" s="27"/>
      <c r="M20" s="27">
        <v>0</v>
      </c>
      <c r="N20" s="27">
        <v>0</v>
      </c>
      <c r="O20" s="28">
        <v>59928683000</v>
      </c>
    </row>
    <row r="21" spans="1:15" x14ac:dyDescent="0.25">
      <c r="A21" s="21" t="s">
        <v>173</v>
      </c>
      <c r="B21" s="21" t="s">
        <v>67</v>
      </c>
      <c r="C21" s="22" t="s">
        <v>68</v>
      </c>
      <c r="D21" s="22" t="s">
        <v>69</v>
      </c>
      <c r="E21" s="27">
        <v>59928683000</v>
      </c>
      <c r="F21" s="27">
        <v>0</v>
      </c>
      <c r="G21" s="27">
        <v>0</v>
      </c>
      <c r="H21" s="27">
        <v>59928683000</v>
      </c>
      <c r="I21" s="27">
        <v>14982170750</v>
      </c>
      <c r="J21" s="27">
        <v>59928683000</v>
      </c>
      <c r="K21" s="27">
        <v>100</v>
      </c>
      <c r="L21" s="27"/>
      <c r="M21" s="27">
        <v>0</v>
      </c>
      <c r="N21" s="27">
        <v>0</v>
      </c>
      <c r="O21" s="28">
        <v>59928683000</v>
      </c>
    </row>
    <row r="22" spans="1:15" x14ac:dyDescent="0.25">
      <c r="A22" s="21" t="s">
        <v>173</v>
      </c>
      <c r="B22" s="21" t="s">
        <v>70</v>
      </c>
      <c r="C22" s="22" t="s">
        <v>71</v>
      </c>
      <c r="D22" s="22" t="s">
        <v>72</v>
      </c>
      <c r="E22" s="27">
        <v>59928683000</v>
      </c>
      <c r="F22" s="27">
        <v>0</v>
      </c>
      <c r="G22" s="27">
        <v>0</v>
      </c>
      <c r="H22" s="27">
        <v>59928683000</v>
      </c>
      <c r="I22" s="27">
        <v>14982170750</v>
      </c>
      <c r="J22" s="27">
        <v>59928683000</v>
      </c>
      <c r="K22" s="27">
        <v>100</v>
      </c>
      <c r="L22" s="27"/>
      <c r="M22" s="27">
        <v>0</v>
      </c>
      <c r="N22" s="27">
        <v>0</v>
      </c>
      <c r="O22" s="28">
        <v>59928683000</v>
      </c>
    </row>
    <row r="23" spans="1:15" x14ac:dyDescent="0.25">
      <c r="A23" s="21" t="s">
        <v>173</v>
      </c>
      <c r="B23" s="21" t="s">
        <v>73</v>
      </c>
      <c r="C23" s="22" t="s">
        <v>74</v>
      </c>
      <c r="D23" s="22" t="s">
        <v>75</v>
      </c>
      <c r="E23" s="27">
        <v>23500000</v>
      </c>
      <c r="F23" s="27">
        <v>926037631</v>
      </c>
      <c r="G23" s="27">
        <v>926037631</v>
      </c>
      <c r="H23" s="27">
        <v>949537631</v>
      </c>
      <c r="I23" s="27">
        <v>958910278.19000006</v>
      </c>
      <c r="J23" s="27">
        <v>1408804059.52</v>
      </c>
      <c r="K23" s="27" t="s">
        <v>180</v>
      </c>
      <c r="L23" s="27"/>
      <c r="M23" s="27">
        <v>-459266428.51999998</v>
      </c>
      <c r="N23" s="27">
        <v>0</v>
      </c>
      <c r="O23" s="28">
        <v>1408804059.52</v>
      </c>
    </row>
    <row r="24" spans="1:15" x14ac:dyDescent="0.25">
      <c r="A24" s="21" t="s">
        <v>173</v>
      </c>
      <c r="B24" s="21" t="s">
        <v>77</v>
      </c>
      <c r="C24" s="22" t="s">
        <v>78</v>
      </c>
      <c r="D24" s="22" t="s">
        <v>79</v>
      </c>
      <c r="E24" s="27">
        <v>23500000</v>
      </c>
      <c r="F24" s="27">
        <v>0</v>
      </c>
      <c r="G24" s="27">
        <v>0</v>
      </c>
      <c r="H24" s="27">
        <v>23500000</v>
      </c>
      <c r="I24" s="27">
        <v>215790.19</v>
      </c>
      <c r="J24" s="27">
        <v>32850940.52</v>
      </c>
      <c r="K24" s="27" t="s">
        <v>181</v>
      </c>
      <c r="L24" s="27"/>
      <c r="M24" s="27">
        <v>-9350940.5199999996</v>
      </c>
      <c r="N24" s="27">
        <v>0</v>
      </c>
      <c r="O24" s="28">
        <v>32850940.52</v>
      </c>
    </row>
    <row r="25" spans="1:15" x14ac:dyDescent="0.25">
      <c r="A25" s="21" t="s">
        <v>173</v>
      </c>
      <c r="B25" s="21" t="s">
        <v>81</v>
      </c>
      <c r="C25" s="22" t="s">
        <v>82</v>
      </c>
      <c r="D25" s="22" t="s">
        <v>182</v>
      </c>
      <c r="E25" s="27">
        <v>23500000</v>
      </c>
      <c r="F25" s="27">
        <v>0</v>
      </c>
      <c r="G25" s="27">
        <v>0</v>
      </c>
      <c r="H25" s="27">
        <v>23500000</v>
      </c>
      <c r="I25" s="27">
        <v>215790.19</v>
      </c>
      <c r="J25" s="27">
        <v>32850940.52</v>
      </c>
      <c r="K25" s="27" t="s">
        <v>181</v>
      </c>
      <c r="L25" s="27"/>
      <c r="M25" s="27">
        <v>-9350940.5199999996</v>
      </c>
      <c r="N25" s="27">
        <v>0</v>
      </c>
      <c r="O25" s="28">
        <v>32850940.52</v>
      </c>
    </row>
    <row r="26" spans="1:15" x14ac:dyDescent="0.25">
      <c r="A26" s="21" t="s">
        <v>173</v>
      </c>
      <c r="B26" s="21" t="s">
        <v>84</v>
      </c>
      <c r="C26" s="22" t="s">
        <v>85</v>
      </c>
      <c r="D26" s="22" t="s">
        <v>86</v>
      </c>
      <c r="E26" s="27">
        <v>0</v>
      </c>
      <c r="F26" s="27">
        <v>926037631</v>
      </c>
      <c r="G26" s="27">
        <v>926037631</v>
      </c>
      <c r="H26" s="27">
        <v>926037631</v>
      </c>
      <c r="I26" s="27">
        <v>926037631</v>
      </c>
      <c r="J26" s="27">
        <v>926037631</v>
      </c>
      <c r="K26" s="27">
        <v>100</v>
      </c>
      <c r="L26" s="27"/>
      <c r="M26" s="27">
        <v>0</v>
      </c>
      <c r="N26" s="27">
        <v>0</v>
      </c>
      <c r="O26" s="28">
        <v>926037631</v>
      </c>
    </row>
    <row r="27" spans="1:15" ht="15.75" thickBot="1" x14ac:dyDescent="0.3">
      <c r="A27" s="21" t="s">
        <v>173</v>
      </c>
      <c r="B27" s="21" t="s">
        <v>87</v>
      </c>
      <c r="C27" s="23" t="s">
        <v>88</v>
      </c>
      <c r="D27" s="23" t="s">
        <v>89</v>
      </c>
      <c r="E27" s="29">
        <v>0</v>
      </c>
      <c r="F27" s="29">
        <v>0</v>
      </c>
      <c r="G27" s="29">
        <v>0</v>
      </c>
      <c r="H27" s="29">
        <v>0</v>
      </c>
      <c r="I27" s="29">
        <v>32656857</v>
      </c>
      <c r="J27" s="29">
        <v>449915488</v>
      </c>
      <c r="K27" s="29">
        <v>0</v>
      </c>
      <c r="L27" s="29"/>
      <c r="M27" s="29">
        <v>-449915488</v>
      </c>
      <c r="N27" s="29">
        <v>0</v>
      </c>
      <c r="O27" s="30">
        <v>449915488</v>
      </c>
    </row>
    <row r="28" spans="1:15" x14ac:dyDescent="0.25"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x14ac:dyDescent="0.25"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x14ac:dyDescent="0.2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x14ac:dyDescent="0.2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x14ac:dyDescent="0.2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5:15" x14ac:dyDescent="0.2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5:15" x14ac:dyDescent="0.2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5:15" x14ac:dyDescent="0.2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5:15" x14ac:dyDescent="0.2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5:15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5:15" x14ac:dyDescent="0.2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5:15" x14ac:dyDescent="0.2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5:15" x14ac:dyDescent="0.2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5:15" x14ac:dyDescent="0.2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5:15" x14ac:dyDescent="0.2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5:15" x14ac:dyDescent="0.2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todas</vt:lpstr>
      <vt:lpstr>2FD_001 01</vt:lpstr>
      <vt:lpstr>2FD_002 01</vt:lpstr>
      <vt:lpstr>2FD_003 01</vt:lpstr>
      <vt:lpstr>2FD_004 01</vt:lpstr>
      <vt:lpstr>2FD_005 01</vt:lpstr>
      <vt:lpstr>2FD_006 01</vt:lpstr>
      <vt:lpstr>2FD_007 01</vt:lpstr>
      <vt:lpstr>2FD_008 01</vt:lpstr>
      <vt:lpstr>2FD_009 01</vt:lpstr>
      <vt:lpstr>2FD_010 01</vt:lpstr>
      <vt:lpstr>2FD_011 01</vt:lpstr>
      <vt:lpstr>2FD_012 01</vt:lpstr>
      <vt:lpstr>2FD_013 01</vt:lpstr>
      <vt:lpstr>2FD_014 01</vt:lpstr>
      <vt:lpstr>2FD_015 01</vt:lpstr>
      <vt:lpstr>2FD_016 01</vt:lpstr>
      <vt:lpstr>2FD_017 01</vt:lpstr>
      <vt:lpstr>2FD_018 01</vt:lpstr>
      <vt:lpstr>2FD_019 01</vt:lpstr>
      <vt:lpstr>2FD_020 01</vt:lpstr>
      <vt:lpstr>INGRESOS</vt:lpstr>
      <vt:lpstr>ctas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ESCOBAR ALVAREZ</dc:creator>
  <cp:lastModifiedBy>LUIS ROBERTO ESCOBAR ALVAREZ</cp:lastModifiedBy>
  <dcterms:created xsi:type="dcterms:W3CDTF">2015-04-20T17:35:36Z</dcterms:created>
  <dcterms:modified xsi:type="dcterms:W3CDTF">2015-04-22T19:56:15Z</dcterms:modified>
</cp:coreProperties>
</file>